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5.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ojp funding\Apply\Forms\BudgetDetailWorksheet\"/>
    </mc:Choice>
  </mc:AlternateContent>
  <workbookProtection workbookAlgorithmName="SHA-512" workbookHashValue="tNl1AEg+nJWs5JwWg7tiH0U2HHUqwr5VLUN18SdMQ2ZBvluVmN4bHdu8+93QxnC68LHBb7VAftojhDceomGdYw==" workbookSaltValue="UcPWj7lQgnqmGvgu0XWJpg==" workbookSpinCount="100000" lockStructure="1"/>
  <bookViews>
    <workbookView xWindow="0" yWindow="0" windowWidth="10350" windowHeight="2670" tabRatio="719"/>
  </bookViews>
  <sheets>
    <sheet name="Budget Sheet Instructions" sheetId="1" r:id="rId1"/>
    <sheet name="Demographics" sheetId="22" state="hidden" r:id="rId2"/>
    <sheet name="Budget Detail - Year 1" sheetId="15" r:id="rId3"/>
    <sheet name="Budget Detail - Year 2" sheetId="34" r:id="rId4"/>
    <sheet name="Budget Detail - Year 3" sheetId="35" r:id="rId5"/>
    <sheet name="Budget Detail - Year 4" sheetId="36" r:id="rId6"/>
    <sheet name="Budget Detail - Year 5" sheetId="37" r:id="rId7"/>
    <sheet name="Budget Summary" sheetId="12" r:id="rId8"/>
    <sheet name="Admin" sheetId="24" state="hidden" r:id="rId9"/>
    <sheet name="Reference Data" sheetId="23" state="hidden" r:id="rId10"/>
    <sheet name="Example - Budget Detail Sheet" sheetId="29" r:id="rId11"/>
    <sheet name="Definitions" sheetId="28" r:id="rId12"/>
  </sheets>
  <definedNames>
    <definedName name="AddConsultantTravel" localSheetId="3">#REF!</definedName>
    <definedName name="AddConsultantTravel" localSheetId="4">#REF!</definedName>
    <definedName name="AddConsultantTravel" localSheetId="5">#REF!</definedName>
    <definedName name="AddConsultantTravel" localSheetId="6">#REF!</definedName>
    <definedName name="AddConsultantTravel" localSheetId="10">#REF!</definedName>
    <definedName name="AddConsultantTravel">#REF!</definedName>
    <definedName name="AdditionalPositions" localSheetId="3">#REF!</definedName>
    <definedName name="AdditionalPositions" localSheetId="4">#REF!</definedName>
    <definedName name="AdditionalPositions" localSheetId="5">#REF!</definedName>
    <definedName name="AdditionalPositions" localSheetId="6">#REF!</definedName>
    <definedName name="AdditionalPositions" localSheetId="10">#REF!</definedName>
    <definedName name="AdditionalPositions">#REF!</definedName>
    <definedName name="AddTravel" localSheetId="3">#REF!</definedName>
    <definedName name="AddTravel" localSheetId="4">#REF!</definedName>
    <definedName name="AddTravel" localSheetId="5">#REF!</definedName>
    <definedName name="AddTravel" localSheetId="6">#REF!</definedName>
    <definedName name="AddTravel" localSheetId="10">#REF!</definedName>
    <definedName name="AddTravel">#REF!</definedName>
    <definedName name="BeginConsultantExpenses" localSheetId="3">#REF!</definedName>
    <definedName name="BeginConsultantExpenses" localSheetId="4">#REF!</definedName>
    <definedName name="BeginConsultantExpenses" localSheetId="5">#REF!</definedName>
    <definedName name="BeginConsultantExpenses" localSheetId="6">#REF!</definedName>
    <definedName name="BeginConsultantExpenses">#REF!</definedName>
    <definedName name="BeginConsultantFees" localSheetId="3">#REF!</definedName>
    <definedName name="BeginConsultantFees" localSheetId="4">#REF!</definedName>
    <definedName name="BeginConsultantFees" localSheetId="5">#REF!</definedName>
    <definedName name="BeginConsultantFees" localSheetId="6">#REF!</definedName>
    <definedName name="BeginConsultantFees">#REF!</definedName>
    <definedName name="BeginConsultantItem" localSheetId="3">#REF!</definedName>
    <definedName name="BeginConsultantItem" localSheetId="4">#REF!</definedName>
    <definedName name="BeginConsultantItem" localSheetId="5">#REF!</definedName>
    <definedName name="BeginConsultantItem" localSheetId="6">#REF!</definedName>
    <definedName name="BeginConsultantItem">#REF!</definedName>
    <definedName name="BeginCosultantTravel" localSheetId="3">#REF!</definedName>
    <definedName name="BeginCosultantTravel" localSheetId="4">#REF!</definedName>
    <definedName name="BeginCosultantTravel" localSheetId="5">#REF!</definedName>
    <definedName name="BeginCosultantTravel" localSheetId="6">#REF!</definedName>
    <definedName name="BeginCosultantTravel">#REF!</definedName>
    <definedName name="BeginEquipment" localSheetId="3">#REF!</definedName>
    <definedName name="BeginEquipment" localSheetId="4">#REF!</definedName>
    <definedName name="BeginEquipment" localSheetId="5">#REF!</definedName>
    <definedName name="BeginEquipment" localSheetId="6">#REF!</definedName>
    <definedName name="BeginEquipment">#REF!</definedName>
    <definedName name="BeginIndirectCosts" localSheetId="3">#REF!</definedName>
    <definedName name="BeginIndirectCosts" localSheetId="4">#REF!</definedName>
    <definedName name="BeginIndirectCosts" localSheetId="5">#REF!</definedName>
    <definedName name="BeginIndirectCosts" localSheetId="6">#REF!</definedName>
    <definedName name="BeginIndirectCosts">#REF!</definedName>
    <definedName name="BeginOtherCosts" localSheetId="3">#REF!</definedName>
    <definedName name="BeginOtherCosts" localSheetId="4">#REF!</definedName>
    <definedName name="BeginOtherCosts" localSheetId="5">#REF!</definedName>
    <definedName name="BeginOtherCosts" localSheetId="6">#REF!</definedName>
    <definedName name="BeginOtherCosts">#REF!</definedName>
    <definedName name="BeginSupplies" localSheetId="3">#REF!</definedName>
    <definedName name="BeginSupplies" localSheetId="4">#REF!</definedName>
    <definedName name="BeginSupplies" localSheetId="5">#REF!</definedName>
    <definedName name="BeginSupplies" localSheetId="6">#REF!</definedName>
    <definedName name="BeginSupplies">#REF!</definedName>
    <definedName name="BeginTravel" localSheetId="3">#REF!</definedName>
    <definedName name="BeginTravel" localSheetId="4">#REF!</definedName>
    <definedName name="BeginTravel" localSheetId="5">#REF!</definedName>
    <definedName name="BeginTravel" localSheetId="6">#REF!</definedName>
    <definedName name="BeginTravel">#REF!</definedName>
    <definedName name="Benefits" localSheetId="2">'Budget Detail - Year 1'!$21:$21</definedName>
    <definedName name="Benefits" localSheetId="3">'Budget Detail - Year 2'!$21:$21</definedName>
    <definedName name="Benefits" localSheetId="4">'Budget Detail - Year 3'!$21:$21</definedName>
    <definedName name="Benefits" localSheetId="5">'Budget Detail - Year 4'!$21:$21</definedName>
    <definedName name="Benefits" localSheetId="6">'Budget Detail - Year 5'!$21:$21</definedName>
    <definedName name="Benefits" localSheetId="10">'Example - Budget Detail Sheet'!$24:$24</definedName>
    <definedName name="Construction" localSheetId="2">'Budget Detail - Year 1'!$69:$69</definedName>
    <definedName name="Construction" localSheetId="3">'Budget Detail - Year 2'!$69:$69</definedName>
    <definedName name="Construction" localSheetId="4">'Budget Detail - Year 3'!$69:$69</definedName>
    <definedName name="Construction" localSheetId="5">'Budget Detail - Year 4'!$69:$69</definedName>
    <definedName name="Construction" localSheetId="6">'Budget Detail - Year 5'!$69:$69</definedName>
    <definedName name="Construction" localSheetId="10">'Example - Budget Detail Sheet'!$89:$89</definedName>
    <definedName name="Consultant" localSheetId="3">'Budget Detail - Year 2'!#REF!</definedName>
    <definedName name="Consultant" localSheetId="4">'Budget Detail - Year 3'!#REF!</definedName>
    <definedName name="Consultant" localSheetId="5">'Budget Detail - Year 4'!#REF!</definedName>
    <definedName name="Consultant" localSheetId="6">'Budget Detail - Year 5'!#REF!</definedName>
    <definedName name="Consultant">'Budget Detail - Year 1'!#REF!</definedName>
    <definedName name="ConsultantExpenses" localSheetId="3">'Budget Detail - Year 2'!$111:$111</definedName>
    <definedName name="ConsultantExpenses" localSheetId="4">'Budget Detail - Year 3'!$111:$111</definedName>
    <definedName name="ConsultantExpenses" localSheetId="5">'Budget Detail - Year 4'!$111:$111</definedName>
    <definedName name="ConsultantExpenses" localSheetId="6">'Budget Detail - Year 5'!$111:$111</definedName>
    <definedName name="ConsultantExpenses">'Budget Detail - Year 1'!$111:$111</definedName>
    <definedName name="ConsultantExpensesFederalTotal" localSheetId="3">#REF!</definedName>
    <definedName name="ConsultantExpensesFederalTotal" localSheetId="4">#REF!</definedName>
    <definedName name="ConsultantExpensesFederalTotal" localSheetId="5">#REF!</definedName>
    <definedName name="ConsultantExpensesFederalTotal" localSheetId="6">#REF!</definedName>
    <definedName name="ConsultantExpensesFederalTotal">#REF!</definedName>
    <definedName name="ConsultantExpensesLocalTotal" localSheetId="3">#REF!</definedName>
    <definedName name="ConsultantExpensesLocalTotal" localSheetId="4">#REF!</definedName>
    <definedName name="ConsultantExpensesLocalTotal" localSheetId="5">#REF!</definedName>
    <definedName name="ConsultantExpensesLocalTotal" localSheetId="6">#REF!</definedName>
    <definedName name="ConsultantExpensesLocalTotal">#REF!</definedName>
    <definedName name="ConsultantFees" localSheetId="3">#REF!</definedName>
    <definedName name="ConsultantFees" localSheetId="4">#REF!</definedName>
    <definedName name="ConsultantFees" localSheetId="5">#REF!</definedName>
    <definedName name="ConsultantFees" localSheetId="6">#REF!</definedName>
    <definedName name="ConsultantFees">#REF!</definedName>
    <definedName name="ConsultantFeesFederalTotal" localSheetId="3">#REF!</definedName>
    <definedName name="ConsultantFeesFederalTotal" localSheetId="4">#REF!</definedName>
    <definedName name="ConsultantFeesFederalTotal" localSheetId="5">#REF!</definedName>
    <definedName name="ConsultantFeesFederalTotal" localSheetId="6">#REF!</definedName>
    <definedName name="ConsultantFeesFederalTotal">#REF!</definedName>
    <definedName name="ConsultantFeesLocalTotal" localSheetId="3">#REF!</definedName>
    <definedName name="ConsultantFeesLocalTotal" localSheetId="4">#REF!</definedName>
    <definedName name="ConsultantFeesLocalTotal" localSheetId="5">#REF!</definedName>
    <definedName name="ConsultantFeesLocalTotal" localSheetId="6">#REF!</definedName>
    <definedName name="ConsultantFeesLocalTotal">#REF!</definedName>
    <definedName name="ConsultantFeesTotal" localSheetId="3">#REF!</definedName>
    <definedName name="ConsultantFeesTotal" localSheetId="4">#REF!</definedName>
    <definedName name="ConsultantFeesTotal" localSheetId="5">#REF!</definedName>
    <definedName name="ConsultantFeesTotal" localSheetId="6">#REF!</definedName>
    <definedName name="ConsultantFeesTotal">#REF!</definedName>
    <definedName name="ConsultantItem" localSheetId="3">#REF!</definedName>
    <definedName name="ConsultantItem" localSheetId="4">#REF!</definedName>
    <definedName name="ConsultantItem" localSheetId="5">#REF!</definedName>
    <definedName name="ConsultantItem" localSheetId="6">#REF!</definedName>
    <definedName name="ConsultantItem">#REF!</definedName>
    <definedName name="ConsultantNarrative" localSheetId="3">#REF!</definedName>
    <definedName name="ConsultantNarrative" localSheetId="4">#REF!</definedName>
    <definedName name="ConsultantNarrative" localSheetId="5">#REF!</definedName>
    <definedName name="ConsultantNarrative" localSheetId="6">#REF!</definedName>
    <definedName name="ConsultantNarrative">#REF!</definedName>
    <definedName name="ConsultantTravel" localSheetId="3">#REF!</definedName>
    <definedName name="ConsultantTravel" localSheetId="4">#REF!</definedName>
    <definedName name="ConsultantTravel" localSheetId="5">#REF!</definedName>
    <definedName name="ConsultantTravel" localSheetId="6">#REF!</definedName>
    <definedName name="ConsultantTravel">#REF!</definedName>
    <definedName name="Contract" localSheetId="3">'Budget Detail - Year 2'!$102:$102</definedName>
    <definedName name="Contract" localSheetId="4">'Budget Detail - Year 3'!$102:$102</definedName>
    <definedName name="Contract" localSheetId="5">'Budget Detail - Year 4'!$102:$102</definedName>
    <definedName name="Contract" localSheetId="6">'Budget Detail - Year 5'!$102:$102</definedName>
    <definedName name="Contract" localSheetId="10">'Example - Budget Detail Sheet'!$120:$120</definedName>
    <definedName name="Contract">'Budget Detail - Year 1'!$102:$102</definedName>
    <definedName name="ContractsFederalTotalSummary" localSheetId="3">#REF!</definedName>
    <definedName name="ContractsFederalTotalSummary" localSheetId="4">#REF!</definedName>
    <definedName name="ContractsFederalTotalSummary" localSheetId="5">#REF!</definedName>
    <definedName name="ContractsFederalTotalSummary" localSheetId="6">#REF!</definedName>
    <definedName name="ContractsFederalTotalSummary" localSheetId="10">#REF!</definedName>
    <definedName name="ContractsFederalTotalSummary">#REF!</definedName>
    <definedName name="ContractsItemFederalTotal" localSheetId="3">#REF!</definedName>
    <definedName name="ContractsItemFederalTotal" localSheetId="4">#REF!</definedName>
    <definedName name="ContractsItemFederalTotal" localSheetId="5">#REF!</definedName>
    <definedName name="ContractsItemFederalTotal" localSheetId="6">#REF!</definedName>
    <definedName name="ContractsItemFederalTotal">#REF!</definedName>
    <definedName name="ContractsItemLocalTotal" localSheetId="3">#REF!</definedName>
    <definedName name="ContractsItemLocalTotal" localSheetId="4">#REF!</definedName>
    <definedName name="ContractsItemLocalTotal" localSheetId="5">#REF!</definedName>
    <definedName name="ContractsItemLocalTotal" localSheetId="6">#REF!</definedName>
    <definedName name="ContractsItemLocalTotal">#REF!</definedName>
    <definedName name="ContractsItemTotal" localSheetId="3">#REF!</definedName>
    <definedName name="ContractsItemTotal" localSheetId="4">#REF!</definedName>
    <definedName name="ContractsItemTotal" localSheetId="5">#REF!</definedName>
    <definedName name="ContractsItemTotal" localSheetId="6">#REF!</definedName>
    <definedName name="ContractsItemTotal">#REF!</definedName>
    <definedName name="ContractsLocalTotalSummary" localSheetId="3">#REF!</definedName>
    <definedName name="ContractsLocalTotalSummary" localSheetId="4">#REF!</definedName>
    <definedName name="ContractsLocalTotalSummary" localSheetId="5">#REF!</definedName>
    <definedName name="ContractsLocalTotalSummary" localSheetId="6">#REF!</definedName>
    <definedName name="ContractsLocalTotalSummary" localSheetId="10">#REF!</definedName>
    <definedName name="ContractsLocalTotalSummary">#REF!</definedName>
    <definedName name="ContractsTotalSummary" localSheetId="3">#REF!</definedName>
    <definedName name="ContractsTotalSummary" localSheetId="4">#REF!</definedName>
    <definedName name="ContractsTotalSummary" localSheetId="5">#REF!</definedName>
    <definedName name="ContractsTotalSummary" localSheetId="6">#REF!</definedName>
    <definedName name="ContractsTotalSummary" localSheetId="10">#REF!</definedName>
    <definedName name="ContractsTotalSummary">#REF!</definedName>
    <definedName name="ContractsTravelFederalTotal" localSheetId="3">#REF!</definedName>
    <definedName name="ContractsTravelFederalTotal" localSheetId="4">#REF!</definedName>
    <definedName name="ContractsTravelFederalTotal" localSheetId="5">#REF!</definedName>
    <definedName name="ContractsTravelFederalTotal" localSheetId="6">#REF!</definedName>
    <definedName name="ContractsTravelFederalTotal">#REF!</definedName>
    <definedName name="ContractsTravelLocalTotal" localSheetId="3">#REF!</definedName>
    <definedName name="ContractsTravelLocalTotal" localSheetId="4">#REF!</definedName>
    <definedName name="ContractsTravelLocalTotal" localSheetId="5">#REF!</definedName>
    <definedName name="ContractsTravelLocalTotal" localSheetId="6">#REF!</definedName>
    <definedName name="ContractsTravelLocalTotal">#REF!</definedName>
    <definedName name="ContractsTravelTotal" localSheetId="3">#REF!</definedName>
    <definedName name="ContractsTravelTotal" localSheetId="4">#REF!</definedName>
    <definedName name="ContractsTravelTotal" localSheetId="5">#REF!</definedName>
    <definedName name="ContractsTravelTotal" localSheetId="6">#REF!</definedName>
    <definedName name="ContractsTravelTotal">#REF!</definedName>
    <definedName name="CunsultantExpensesTotal" localSheetId="3">#REF!</definedName>
    <definedName name="CunsultantExpensesTotal" localSheetId="4">#REF!</definedName>
    <definedName name="CunsultantExpensesTotal" localSheetId="5">#REF!</definedName>
    <definedName name="CunsultantExpensesTotal" localSheetId="6">#REF!</definedName>
    <definedName name="CunsultantExpensesTotal">#REF!</definedName>
    <definedName name="DemographicsYesNoSelection" comment="A yes no selection designed for the demographics sheet, but can be used anywhere.">'Reference Data'!$A$29:$A$30</definedName>
    <definedName name="EndConsultantExpenses" localSheetId="3">#REF!</definedName>
    <definedName name="EndConsultantExpenses" localSheetId="4">#REF!</definedName>
    <definedName name="EndConsultantExpenses" localSheetId="5">#REF!</definedName>
    <definedName name="EndConsultantExpenses" localSheetId="6">#REF!</definedName>
    <definedName name="EndConsultantExpenses">#REF!</definedName>
    <definedName name="EndConsultantFees" localSheetId="3">#REF!</definedName>
    <definedName name="EndConsultantFees" localSheetId="4">#REF!</definedName>
    <definedName name="EndConsultantFees" localSheetId="5">#REF!</definedName>
    <definedName name="EndConsultantFees" localSheetId="6">#REF!</definedName>
    <definedName name="EndConsultantFees">#REF!</definedName>
    <definedName name="EndConsultantItem" localSheetId="3">#REF!</definedName>
    <definedName name="EndConsultantItem" localSheetId="4">#REF!</definedName>
    <definedName name="EndConsultantItem" localSheetId="5">#REF!</definedName>
    <definedName name="EndConsultantItem" localSheetId="6">#REF!</definedName>
    <definedName name="EndConsultantItem">#REF!</definedName>
    <definedName name="EndConsultantTravel" localSheetId="3">#REF!</definedName>
    <definedName name="EndConsultantTravel" localSheetId="4">#REF!</definedName>
    <definedName name="EndConsultantTravel" localSheetId="5">#REF!</definedName>
    <definedName name="EndConsultantTravel" localSheetId="6">#REF!</definedName>
    <definedName name="EndConsultantTravel">#REF!</definedName>
    <definedName name="EndEquipment" localSheetId="3">#REF!</definedName>
    <definedName name="EndEquipment" localSheetId="4">#REF!</definedName>
    <definedName name="EndEquipment" localSheetId="5">#REF!</definedName>
    <definedName name="EndEquipment" localSheetId="6">#REF!</definedName>
    <definedName name="EndEquipment">#REF!</definedName>
    <definedName name="EndIndirectCosts" localSheetId="3">#REF!</definedName>
    <definedName name="EndIndirectCosts" localSheetId="4">#REF!</definedName>
    <definedName name="EndIndirectCosts" localSheetId="5">#REF!</definedName>
    <definedName name="EndIndirectCosts" localSheetId="6">#REF!</definedName>
    <definedName name="EndIndirectCosts">#REF!</definedName>
    <definedName name="EndOtherCosts" localSheetId="3">#REF!</definedName>
    <definedName name="EndOtherCosts" localSheetId="4">#REF!</definedName>
    <definedName name="EndOtherCosts" localSheetId="5">#REF!</definedName>
    <definedName name="EndOtherCosts" localSheetId="6">#REF!</definedName>
    <definedName name="EndOtherCosts">#REF!</definedName>
    <definedName name="EndSupplies" localSheetId="3">#REF!</definedName>
    <definedName name="EndSupplies" localSheetId="4">#REF!</definedName>
    <definedName name="EndSupplies" localSheetId="5">#REF!</definedName>
    <definedName name="EndSupplies" localSheetId="6">#REF!</definedName>
    <definedName name="EndSupplies">#REF!</definedName>
    <definedName name="EndTravel" localSheetId="3">#REF!</definedName>
    <definedName name="EndTravel" localSheetId="4">#REF!</definedName>
    <definedName name="EndTravel" localSheetId="5">#REF!</definedName>
    <definedName name="EndTravel" localSheetId="6">#REF!</definedName>
    <definedName name="EndTravel">#REF!</definedName>
    <definedName name="Equipment" localSheetId="2">'Budget Detail - Year 1'!$45:$45</definedName>
    <definedName name="Equipment" localSheetId="3">'Budget Detail - Year 2'!$45:$45</definedName>
    <definedName name="Equipment" localSheetId="4">'Budget Detail - Year 3'!$45:$45</definedName>
    <definedName name="Equipment" localSheetId="5">'Budget Detail - Year 4'!$45:$45</definedName>
    <definedName name="Equipment" localSheetId="6">'Budget Detail - Year 5'!$45:$45</definedName>
    <definedName name="Equipment" localSheetId="10">'Example - Budget Detail Sheet'!$62:$62</definedName>
    <definedName name="EquipmentFederalSummary" localSheetId="3">#REF!</definedName>
    <definedName name="EquipmentFederalSummary" localSheetId="4">#REF!</definedName>
    <definedName name="EquipmentFederalSummary" localSheetId="5">#REF!</definedName>
    <definedName name="EquipmentFederalSummary" localSheetId="6">#REF!</definedName>
    <definedName name="EquipmentFederalSummary" localSheetId="10">#REF!</definedName>
    <definedName name="EquipmentFederalSummary">#REF!</definedName>
    <definedName name="EquipmentFederalTotal" localSheetId="3">#REF!</definedName>
    <definedName name="EquipmentFederalTotal" localSheetId="4">#REF!</definedName>
    <definedName name="EquipmentFederalTotal" localSheetId="5">#REF!</definedName>
    <definedName name="EquipmentFederalTotal" localSheetId="6">#REF!</definedName>
    <definedName name="EquipmentFederalTotal">#REF!</definedName>
    <definedName name="EquipmentLocalSummary" localSheetId="3">#REF!</definedName>
    <definedName name="EquipmentLocalSummary" localSheetId="4">#REF!</definedName>
    <definedName name="EquipmentLocalSummary" localSheetId="5">#REF!</definedName>
    <definedName name="EquipmentLocalSummary" localSheetId="6">#REF!</definedName>
    <definedName name="EquipmentLocalSummary" localSheetId="10">#REF!</definedName>
    <definedName name="EquipmentLocalSummary">#REF!</definedName>
    <definedName name="EquipmentLocalTotal" localSheetId="3">#REF!</definedName>
    <definedName name="EquipmentLocalTotal" localSheetId="4">#REF!</definedName>
    <definedName name="EquipmentLocalTotal" localSheetId="5">#REF!</definedName>
    <definedName name="EquipmentLocalTotal" localSheetId="6">#REF!</definedName>
    <definedName name="EquipmentLocalTotal">#REF!</definedName>
    <definedName name="EquipmentNarrative" localSheetId="3">#REF!</definedName>
    <definedName name="EquipmentNarrative" localSheetId="4">#REF!</definedName>
    <definedName name="EquipmentNarrative" localSheetId="5">#REF!</definedName>
    <definedName name="EquipmentNarrative" localSheetId="6">#REF!</definedName>
    <definedName name="EquipmentNarrative">#REF!</definedName>
    <definedName name="EquipmentProjectSummary" localSheetId="3">#REF!</definedName>
    <definedName name="EquipmentProjectSummary" localSheetId="4">#REF!</definedName>
    <definedName name="EquipmentProjectSummary" localSheetId="5">#REF!</definedName>
    <definedName name="EquipmentProjectSummary" localSheetId="6">#REF!</definedName>
    <definedName name="EquipmentProjectSummary" localSheetId="10">#REF!</definedName>
    <definedName name="EquipmentProjectSummary">#REF!</definedName>
    <definedName name="EquipmentTotal" localSheetId="3">#REF!</definedName>
    <definedName name="EquipmentTotal" localSheetId="4">#REF!</definedName>
    <definedName name="EquipmentTotal" localSheetId="5">#REF!</definedName>
    <definedName name="EquipmentTotal" localSheetId="6">#REF!</definedName>
    <definedName name="EquipmentTotal">#REF!</definedName>
    <definedName name="FederalTotalSummary" localSheetId="3">#REF!</definedName>
    <definedName name="FederalTotalSummary" localSheetId="4">#REF!</definedName>
    <definedName name="FederalTotalSummary" localSheetId="5">#REF!</definedName>
    <definedName name="FederalTotalSummary" localSheetId="6">#REF!</definedName>
    <definedName name="FederalTotalSummary" localSheetId="10">#REF!</definedName>
    <definedName name="FederalTotalSummary">#REF!</definedName>
    <definedName name="FringeGrandTotal" localSheetId="3">#REF!</definedName>
    <definedName name="FringeGrandTotal" localSheetId="4">#REF!</definedName>
    <definedName name="FringeGrandTotal" localSheetId="5">#REF!</definedName>
    <definedName name="FringeGrandTotal" localSheetId="6">#REF!</definedName>
    <definedName name="FringeGrandTotal">#REF!</definedName>
    <definedName name="FringeTotal" localSheetId="3">#REF!</definedName>
    <definedName name="FringeTotal" localSheetId="4">#REF!</definedName>
    <definedName name="FringeTotal" localSheetId="5">#REF!</definedName>
    <definedName name="FringeTotal" localSheetId="6">#REF!</definedName>
    <definedName name="FringeTotal">#REF!</definedName>
    <definedName name="Indirect" localSheetId="2">'Budget Detail - Year 1'!$135:$135</definedName>
    <definedName name="Indirect" localSheetId="3">'Budget Detail - Year 2'!$135:$135</definedName>
    <definedName name="Indirect" localSheetId="4">'Budget Detail - Year 3'!$135:$135</definedName>
    <definedName name="Indirect" localSheetId="5">'Budget Detail - Year 4'!$135:$135</definedName>
    <definedName name="Indirect" localSheetId="6">'Budget Detail - Year 5'!$135:$135</definedName>
    <definedName name="Indirect" localSheetId="10">'Example - Budget Detail Sheet'!$158:$158</definedName>
    <definedName name="IndirectCosts" localSheetId="3">#REF!</definedName>
    <definedName name="IndirectCosts" localSheetId="4">#REF!</definedName>
    <definedName name="IndirectCosts" localSheetId="5">#REF!</definedName>
    <definedName name="IndirectCosts" localSheetId="6">#REF!</definedName>
    <definedName name="IndirectCosts">#REF!</definedName>
    <definedName name="IndirectCostsNarrative" localSheetId="3">#REF!</definedName>
    <definedName name="IndirectCostsNarrative" localSheetId="4">#REF!</definedName>
    <definedName name="IndirectCostsNarrative" localSheetId="5">#REF!</definedName>
    <definedName name="IndirectCostsNarrative" localSheetId="6">#REF!</definedName>
    <definedName name="IndirectCostsNarrative">#REF!</definedName>
    <definedName name="IndirectFederalTotal" localSheetId="3">#REF!</definedName>
    <definedName name="IndirectFederalTotal" localSheetId="4">#REF!</definedName>
    <definedName name="IndirectFederalTotal" localSheetId="5">#REF!</definedName>
    <definedName name="IndirectFederalTotal" localSheetId="6">#REF!</definedName>
    <definedName name="IndirectFederalTotal">#REF!</definedName>
    <definedName name="IndirectFederalTotalSummary" localSheetId="3">#REF!</definedName>
    <definedName name="IndirectFederalTotalSummary" localSheetId="4">#REF!</definedName>
    <definedName name="IndirectFederalTotalSummary" localSheetId="5">#REF!</definedName>
    <definedName name="IndirectFederalTotalSummary" localSheetId="6">#REF!</definedName>
    <definedName name="IndirectFederalTotalSummary" localSheetId="10">#REF!</definedName>
    <definedName name="IndirectFederalTotalSummary">#REF!</definedName>
    <definedName name="IndirectLocalTotal" localSheetId="3">#REF!</definedName>
    <definedName name="IndirectLocalTotal" localSheetId="4">#REF!</definedName>
    <definedName name="IndirectLocalTotal" localSheetId="5">#REF!</definedName>
    <definedName name="IndirectLocalTotal" localSheetId="6">#REF!</definedName>
    <definedName name="IndirectLocalTotal">#REF!</definedName>
    <definedName name="IndirectLocalTotalSummary" localSheetId="3">#REF!</definedName>
    <definedName name="IndirectLocalTotalSummary" localSheetId="4">#REF!</definedName>
    <definedName name="IndirectLocalTotalSummary" localSheetId="5">#REF!</definedName>
    <definedName name="IndirectLocalTotalSummary" localSheetId="6">#REF!</definedName>
    <definedName name="IndirectLocalTotalSummary" localSheetId="10">#REF!</definedName>
    <definedName name="IndirectLocalTotalSummary">#REF!</definedName>
    <definedName name="IndirectTotal" localSheetId="3">#REF!</definedName>
    <definedName name="IndirectTotal" localSheetId="4">#REF!</definedName>
    <definedName name="IndirectTotal" localSheetId="5">#REF!</definedName>
    <definedName name="IndirectTotal" localSheetId="6">#REF!</definedName>
    <definedName name="IndirectTotal">#REF!</definedName>
    <definedName name="IndirectTotalSummary" localSheetId="3">#REF!</definedName>
    <definedName name="IndirectTotalSummary" localSheetId="4">#REF!</definedName>
    <definedName name="IndirectTotalSummary" localSheetId="5">#REF!</definedName>
    <definedName name="IndirectTotalSummary" localSheetId="6">#REF!</definedName>
    <definedName name="IndirectTotalSummary" localSheetId="10">#REF!</definedName>
    <definedName name="IndirectTotalSummary">#REF!</definedName>
    <definedName name="LocalFringeTotal" localSheetId="3">#REF!</definedName>
    <definedName name="LocalFringeTotal" localSheetId="4">#REF!</definedName>
    <definedName name="LocalFringeTotal" localSheetId="5">#REF!</definedName>
    <definedName name="LocalFringeTotal" localSheetId="6">#REF!</definedName>
    <definedName name="LocalFringeTotal">#REF!</definedName>
    <definedName name="LocalGrandTotal" localSheetId="3">#REF!</definedName>
    <definedName name="LocalGrandTotal" localSheetId="4">#REF!</definedName>
    <definedName name="LocalGrandTotal" localSheetId="5">#REF!</definedName>
    <definedName name="LocalGrandTotal" localSheetId="6">#REF!</definedName>
    <definedName name="LocalGrandTotal">#REF!</definedName>
    <definedName name="LocalSalaryTotal" localSheetId="3">#REF!</definedName>
    <definedName name="LocalSalaryTotal" localSheetId="4">#REF!</definedName>
    <definedName name="LocalSalaryTotal" localSheetId="5">#REF!</definedName>
    <definedName name="LocalSalaryTotal" localSheetId="6">#REF!</definedName>
    <definedName name="LocalSalaryTotal">#REF!</definedName>
    <definedName name="LocalTotalSummary" localSheetId="3">#REF!</definedName>
    <definedName name="LocalTotalSummary" localSheetId="4">#REF!</definedName>
    <definedName name="LocalTotalSummary" localSheetId="5">#REF!</definedName>
    <definedName name="LocalTotalSummary" localSheetId="6">#REF!</definedName>
    <definedName name="LocalTotalSummary" localSheetId="10">#REF!</definedName>
    <definedName name="LocalTotalSummary">#REF!</definedName>
    <definedName name="Narrative" localSheetId="2">'Budget Detail - Year 1'!$A$14:$L$15,'Budget Detail - Year 1'!$A$26:$L$27,'Budget Detail - Year 1'!$A$38:$L$39,'Budget Detail - Year 1'!$A$50:$L$51,'Budget Detail - Year 1'!$A$62:$L$63,'Budget Detail - Year 1'!$A$74:$L$75</definedName>
    <definedName name="Narrative" localSheetId="3">'Budget Detail - Year 2'!$A$14:$L$15,'Budget Detail - Year 2'!$A$26:$L$27,'Budget Detail - Year 2'!$A$38:$L$39,'Budget Detail - Year 2'!$A$50:$L$51,'Budget Detail - Year 2'!$A$62:$L$63,'Budget Detail - Year 2'!$A$74:$L$75</definedName>
    <definedName name="Narrative" localSheetId="4">'Budget Detail - Year 3'!$A$14:$L$15,'Budget Detail - Year 3'!$A$26:$L$27,'Budget Detail - Year 3'!$A$38:$L$39,'Budget Detail - Year 3'!$A$50:$L$51,'Budget Detail - Year 3'!$A$62:$L$63,'Budget Detail - Year 3'!$A$74:$L$75</definedName>
    <definedName name="Narrative" localSheetId="5">'Budget Detail - Year 4'!$A$14:$L$15,'Budget Detail - Year 4'!$A$26:$L$27,'Budget Detail - Year 4'!$A$38:$L$39,'Budget Detail - Year 4'!$A$50:$L$51,'Budget Detail - Year 4'!$A$62:$L$63,'Budget Detail - Year 4'!$A$74:$L$75</definedName>
    <definedName name="Narrative" localSheetId="6">'Budget Detail - Year 5'!$A$14:$L$15,'Budget Detail - Year 5'!$A$26:$L$27,'Budget Detail - Year 5'!$A$38:$L$39,'Budget Detail - Year 5'!$A$50:$L$51,'Budget Detail - Year 5'!$A$62:$L$63,'Budget Detail - Year 5'!$A$74:$L$75</definedName>
    <definedName name="Narrative" localSheetId="10">'Example - Budget Detail Sheet'!$A$163,'Example - Budget Detail Sheet'!$A$151,'Example - Budget Detail Sheet'!#REF!,'Example - Budget Detail Sheet'!$A$92,'Example - Budget Detail Sheet'!$A$82,'Example - Budget Detail Sheet'!$A$67,'Example - Budget Detail Sheet'!$A$55,'Example - Budget Detail Sheet'!$A$31,'Example - Budget Detail Sheet'!$A$17,'Example - Budget Detail Sheet'!$A$113</definedName>
    <definedName name="Narrative1" localSheetId="3">'Budget Detail - Year 2'!$A$95:$L$96,'Budget Detail - Year 2'!$A$116:$L$117,'Budget Detail - Year 2'!$A$128:$L$129,'Budget Detail - Year 2'!$A$140:$L$141</definedName>
    <definedName name="Narrative1" localSheetId="4">'Budget Detail - Year 3'!$A$95:$L$96,'Budget Detail - Year 3'!$A$116:$L$117,'Budget Detail - Year 3'!$A$128:$L$129,'Budget Detail - Year 3'!$A$140:$L$141</definedName>
    <definedName name="Narrative1" localSheetId="5">'Budget Detail - Year 4'!$A$95:$L$96,'Budget Detail - Year 4'!$A$116:$L$117,'Budget Detail - Year 4'!$A$128:$L$129,'Budget Detail - Year 4'!$A$140:$L$141</definedName>
    <definedName name="Narrative1" localSheetId="6">'Budget Detail - Year 5'!$A$95:$L$96,'Budget Detail - Year 5'!$A$116:$L$117,'Budget Detail - Year 5'!$A$128:$L$129,'Budget Detail - Year 5'!$A$140:$L$141</definedName>
    <definedName name="Narrative1">'Budget Detail - Year 1'!$A$95:$L$96,'Budget Detail - Year 1'!$A$116:$L$117,'Budget Detail - Year 1'!$A$128:$L$129,'Budget Detail - Year 1'!$A$140:$L$141</definedName>
    <definedName name="Other" localSheetId="2">'Budget Detail - Year 1'!$123:$123</definedName>
    <definedName name="Other" localSheetId="3">'Budget Detail - Year 2'!$123:$123</definedName>
    <definedName name="Other" localSheetId="4">'Budget Detail - Year 3'!$123:$123</definedName>
    <definedName name="Other" localSheetId="5">'Budget Detail - Year 4'!$123:$123</definedName>
    <definedName name="Other" localSheetId="6">'Budget Detail - Year 5'!$123:$123</definedName>
    <definedName name="Other" localSheetId="10">'Example - Budget Detail Sheet'!$143:$143</definedName>
    <definedName name="OtherCosts" localSheetId="3">#REF!</definedName>
    <definedName name="OtherCosts" localSheetId="4">#REF!</definedName>
    <definedName name="OtherCosts" localSheetId="5">#REF!</definedName>
    <definedName name="OtherCosts" localSheetId="6">#REF!</definedName>
    <definedName name="OtherCosts">#REF!</definedName>
    <definedName name="OtherCostsNarrative" localSheetId="3">#REF!</definedName>
    <definedName name="OtherCostsNarrative" localSheetId="4">#REF!</definedName>
    <definedName name="OtherCostsNarrative" localSheetId="5">#REF!</definedName>
    <definedName name="OtherCostsNarrative" localSheetId="6">#REF!</definedName>
    <definedName name="OtherCostsNarrative">#REF!</definedName>
    <definedName name="OtherFederalSummary" localSheetId="3">#REF!</definedName>
    <definedName name="OtherFederalSummary" localSheetId="4">#REF!</definedName>
    <definedName name="OtherFederalSummary" localSheetId="5">#REF!</definedName>
    <definedName name="OtherFederalSummary" localSheetId="6">#REF!</definedName>
    <definedName name="OtherFederalSummary" localSheetId="10">#REF!</definedName>
    <definedName name="OtherFederalSummary">#REF!</definedName>
    <definedName name="OtherFederalTotal" localSheetId="3">#REF!</definedName>
    <definedName name="OtherFederalTotal" localSheetId="4">#REF!</definedName>
    <definedName name="OtherFederalTotal" localSheetId="5">#REF!</definedName>
    <definedName name="OtherFederalTotal" localSheetId="6">#REF!</definedName>
    <definedName name="OtherFederalTotal">#REF!</definedName>
    <definedName name="OtherLocalSummary" localSheetId="3">#REF!</definedName>
    <definedName name="OtherLocalSummary" localSheetId="4">#REF!</definedName>
    <definedName name="OtherLocalSummary" localSheetId="5">#REF!</definedName>
    <definedName name="OtherLocalSummary" localSheetId="6">#REF!</definedName>
    <definedName name="OtherLocalSummary" localSheetId="10">#REF!</definedName>
    <definedName name="OtherLocalSummary">#REF!</definedName>
    <definedName name="OtherLocalTotal" localSheetId="3">#REF!</definedName>
    <definedName name="OtherLocalTotal" localSheetId="4">#REF!</definedName>
    <definedName name="OtherLocalTotal" localSheetId="5">#REF!</definedName>
    <definedName name="OtherLocalTotal" localSheetId="6">#REF!</definedName>
    <definedName name="OtherLocalTotal">#REF!</definedName>
    <definedName name="OtherTotal" localSheetId="3">#REF!</definedName>
    <definedName name="OtherTotal" localSheetId="4">#REF!</definedName>
    <definedName name="OtherTotal" localSheetId="5">#REF!</definedName>
    <definedName name="OtherTotal" localSheetId="6">#REF!</definedName>
    <definedName name="OtherTotal">#REF!</definedName>
    <definedName name="OtherTotalSummary" localSheetId="3">#REF!</definedName>
    <definedName name="OtherTotalSummary" localSheetId="4">#REF!</definedName>
    <definedName name="OtherTotalSummary" localSheetId="5">#REF!</definedName>
    <definedName name="OtherTotalSummary" localSheetId="6">#REF!</definedName>
    <definedName name="OtherTotalSummary" localSheetId="10">#REF!</definedName>
    <definedName name="OtherTotalSummary">#REF!</definedName>
    <definedName name="PA1EquipmentDDL">'Reference Data'!$A$7:$A$16</definedName>
    <definedName name="PA1PersonnelOptions">'Reference Data'!$A$22:$A$26</definedName>
    <definedName name="PA1SuppliesDDL">'Reference Data'!$A$19</definedName>
    <definedName name="Personnel" localSheetId="2">'Budget Detail - Year 1'!$9:$9</definedName>
    <definedName name="Personnel" localSheetId="3">'Budget Detail - Year 2'!$9:$9</definedName>
    <definedName name="Personnel" localSheetId="4">'Budget Detail - Year 3'!$9:$9</definedName>
    <definedName name="Personnel" localSheetId="5">'Budget Detail - Year 4'!$9:$9</definedName>
    <definedName name="Personnel" localSheetId="6">'Budget Detail - Year 5'!$9:$9</definedName>
    <definedName name="Personnel" localSheetId="10">'Example - Budget Detail Sheet'!$9:$9</definedName>
    <definedName name="PersonnelFederalFringeSummary" localSheetId="3">#REF!</definedName>
    <definedName name="PersonnelFederalFringeSummary" localSheetId="4">#REF!</definedName>
    <definedName name="PersonnelFederalFringeSummary" localSheetId="5">#REF!</definedName>
    <definedName name="PersonnelFederalFringeSummary" localSheetId="6">#REF!</definedName>
    <definedName name="PersonnelFederalFringeSummary" localSheetId="10">#REF!</definedName>
    <definedName name="PersonnelFederalFringeSummary">#REF!</definedName>
    <definedName name="PersonnelFederalSalarySummary" localSheetId="3">#REF!</definedName>
    <definedName name="PersonnelFederalSalarySummary" localSheetId="4">#REF!</definedName>
    <definedName name="PersonnelFederalSalarySummary" localSheetId="5">#REF!</definedName>
    <definedName name="PersonnelFederalSalarySummary" localSheetId="6">#REF!</definedName>
    <definedName name="PersonnelFederalSalarySummary" localSheetId="10">#REF!</definedName>
    <definedName name="PersonnelFederalSalarySummary">#REF!</definedName>
    <definedName name="PersonnelGrandTotal" localSheetId="3">#REF!</definedName>
    <definedName name="PersonnelGrandTotal" localSheetId="4">#REF!</definedName>
    <definedName name="PersonnelGrandTotal" localSheetId="5">#REF!</definedName>
    <definedName name="PersonnelGrandTotal" localSheetId="6">#REF!</definedName>
    <definedName name="PersonnelGrandTotal">#REF!</definedName>
    <definedName name="PersonnelLocalFringeSummary" localSheetId="3">#REF!</definedName>
    <definedName name="PersonnelLocalFringeSummary" localSheetId="4">#REF!</definedName>
    <definedName name="PersonnelLocalFringeSummary" localSheetId="5">#REF!</definedName>
    <definedName name="PersonnelLocalFringeSummary" localSheetId="6">#REF!</definedName>
    <definedName name="PersonnelLocalFringeSummary" localSheetId="10">#REF!</definedName>
    <definedName name="PersonnelLocalFringeSummary">#REF!</definedName>
    <definedName name="PersonnelLocalSalarySummary" localSheetId="3">#REF!</definedName>
    <definedName name="PersonnelLocalSalarySummary" localSheetId="4">#REF!</definedName>
    <definedName name="PersonnelLocalSalarySummary" localSheetId="5">#REF!</definedName>
    <definedName name="PersonnelLocalSalarySummary" localSheetId="6">#REF!</definedName>
    <definedName name="PersonnelLocalSalarySummary" localSheetId="10">#REF!</definedName>
    <definedName name="PersonnelLocalSalarySummary">#REF!</definedName>
    <definedName name="PersonnelOptions">'Reference Data'!$A$22:$A$26</definedName>
    <definedName name="PersonnelProjectFringeSummary" localSheetId="3">#REF!</definedName>
    <definedName name="PersonnelProjectFringeSummary" localSheetId="4">#REF!</definedName>
    <definedName name="PersonnelProjectFringeSummary" localSheetId="5">#REF!</definedName>
    <definedName name="PersonnelProjectFringeSummary" localSheetId="6">#REF!</definedName>
    <definedName name="PersonnelProjectFringeSummary" localSheetId="10">#REF!</definedName>
    <definedName name="PersonnelProjectFringeSummary">#REF!</definedName>
    <definedName name="PersonnelProjectSalarySummary" localSheetId="3">#REF!</definedName>
    <definedName name="PersonnelProjectSalarySummary" localSheetId="4">#REF!</definedName>
    <definedName name="PersonnelProjectSalarySummary" localSheetId="5">#REF!</definedName>
    <definedName name="PersonnelProjectSalarySummary" localSheetId="6">#REF!</definedName>
    <definedName name="PersonnelProjectSalarySummary" localSheetId="10">#REF!</definedName>
    <definedName name="PersonnelProjectSalarySummary">#REF!</definedName>
    <definedName name="PersonnelTotal" localSheetId="3">#REF!</definedName>
    <definedName name="PersonnelTotal" localSheetId="4">#REF!</definedName>
    <definedName name="PersonnelTotal" localSheetId="5">#REF!</definedName>
    <definedName name="PersonnelTotal" localSheetId="6">#REF!</definedName>
    <definedName name="PersonnelTotal">#REF!</definedName>
    <definedName name="PositionEnd" localSheetId="3">#REF!</definedName>
    <definedName name="PositionEnd" localSheetId="4">#REF!</definedName>
    <definedName name="PositionEnd" localSheetId="5">#REF!</definedName>
    <definedName name="PositionEnd" localSheetId="6">#REF!</definedName>
    <definedName name="PositionEnd">#REF!</definedName>
    <definedName name="PositionStart" localSheetId="3">#REF!</definedName>
    <definedName name="PositionStart" localSheetId="4">#REF!</definedName>
    <definedName name="PositionStart" localSheetId="5">#REF!</definedName>
    <definedName name="PositionStart" localSheetId="6">#REF!</definedName>
    <definedName name="PositionStart">#REF!</definedName>
    <definedName name="_xlnm.Print_Area" localSheetId="11">Definitions!$A$1:$B$15</definedName>
    <definedName name="ProjectTotalSummary" localSheetId="3">#REF!</definedName>
    <definedName name="ProjectTotalSummary" localSheetId="4">#REF!</definedName>
    <definedName name="ProjectTotalSummary" localSheetId="5">#REF!</definedName>
    <definedName name="ProjectTotalSummary" localSheetId="6">#REF!</definedName>
    <definedName name="ProjectTotalSummary" localSheetId="10">#REF!</definedName>
    <definedName name="ProjectTotalSummary">#REF!</definedName>
    <definedName name="SalaryGrandTotal" localSheetId="3">#REF!</definedName>
    <definedName name="SalaryGrandTotal" localSheetId="4">#REF!</definedName>
    <definedName name="SalaryGrandTotal" localSheetId="5">#REF!</definedName>
    <definedName name="SalaryGrandTotal" localSheetId="6">#REF!</definedName>
    <definedName name="SalaryGrandTotal">#REF!</definedName>
    <definedName name="SalaryTotal" localSheetId="3">#REF!</definedName>
    <definedName name="SalaryTotal" localSheetId="4">#REF!</definedName>
    <definedName name="SalaryTotal" localSheetId="5">#REF!</definedName>
    <definedName name="SalaryTotal" localSheetId="6">#REF!</definedName>
    <definedName name="SalaryTotal">#REF!</definedName>
    <definedName name="Subaward" localSheetId="2">'Budget Detail - Year 1'!$81:$81</definedName>
    <definedName name="Subaward" localSheetId="3">'Budget Detail - Year 2'!$81:$81</definedName>
    <definedName name="Subaward" localSheetId="4">'Budget Detail - Year 3'!$81:$81</definedName>
    <definedName name="Subaward" localSheetId="5">'Budget Detail - Year 4'!$81:$81</definedName>
    <definedName name="Subaward" localSheetId="6">'Budget Detail - Year 5'!$81:$81</definedName>
    <definedName name="Subaward" localSheetId="10">'Example - Budget Detail Sheet'!$99:$99</definedName>
    <definedName name="Supplies" localSheetId="2">'Budget Detail - Year 1'!$57:$57</definedName>
    <definedName name="Supplies" localSheetId="3">'Budget Detail - Year 2'!$57:$57</definedName>
    <definedName name="Supplies" localSheetId="4">'Budget Detail - Year 3'!$57:$57</definedName>
    <definedName name="Supplies" localSheetId="5">'Budget Detail - Year 4'!$57:$57</definedName>
    <definedName name="Supplies" localSheetId="6">'Budget Detail - Year 5'!$57:$57</definedName>
    <definedName name="Supplies" localSheetId="10">'Example - Budget Detail Sheet'!$74:$74</definedName>
    <definedName name="SuppliesFederalSummary" localSheetId="3">#REF!</definedName>
    <definedName name="SuppliesFederalSummary" localSheetId="4">#REF!</definedName>
    <definedName name="SuppliesFederalSummary" localSheetId="5">#REF!</definedName>
    <definedName name="SuppliesFederalSummary" localSheetId="6">#REF!</definedName>
    <definedName name="SuppliesFederalSummary" localSheetId="10">#REF!</definedName>
    <definedName name="SuppliesFederalSummary">#REF!</definedName>
    <definedName name="SuppliesFederalTotal" localSheetId="3">#REF!</definedName>
    <definedName name="SuppliesFederalTotal" localSheetId="4">#REF!</definedName>
    <definedName name="SuppliesFederalTotal" localSheetId="5">#REF!</definedName>
    <definedName name="SuppliesFederalTotal" localSheetId="6">#REF!</definedName>
    <definedName name="SuppliesFederalTotal">#REF!</definedName>
    <definedName name="SuppliesLocalSummary" localSheetId="3">#REF!</definedName>
    <definedName name="SuppliesLocalSummary" localSheetId="4">#REF!</definedName>
    <definedName name="SuppliesLocalSummary" localSheetId="5">#REF!</definedName>
    <definedName name="SuppliesLocalSummary" localSheetId="6">#REF!</definedName>
    <definedName name="SuppliesLocalSummary" localSheetId="10">#REF!</definedName>
    <definedName name="SuppliesLocalSummary">#REF!</definedName>
    <definedName name="SuppliesLocalTotal" localSheetId="3">#REF!</definedName>
    <definedName name="SuppliesLocalTotal" localSheetId="4">#REF!</definedName>
    <definedName name="SuppliesLocalTotal" localSheetId="5">#REF!</definedName>
    <definedName name="SuppliesLocalTotal" localSheetId="6">#REF!</definedName>
    <definedName name="SuppliesLocalTotal">#REF!</definedName>
    <definedName name="SuppliesNarrative" localSheetId="3">#REF!</definedName>
    <definedName name="SuppliesNarrative" localSheetId="4">#REF!</definedName>
    <definedName name="SuppliesNarrative" localSheetId="5">#REF!</definedName>
    <definedName name="SuppliesNarrative" localSheetId="6">#REF!</definedName>
    <definedName name="SuppliesNarrative">#REF!</definedName>
    <definedName name="SuppliesProjectSummary" localSheetId="3">#REF!</definedName>
    <definedName name="SuppliesProjectSummary" localSheetId="4">#REF!</definedName>
    <definedName name="SuppliesProjectSummary" localSheetId="5">#REF!</definedName>
    <definedName name="SuppliesProjectSummary" localSheetId="6">#REF!</definedName>
    <definedName name="SuppliesProjectSummary" localSheetId="10">#REF!</definedName>
    <definedName name="SuppliesProjectSummary">#REF!</definedName>
    <definedName name="SuppliesTotal" localSheetId="3">#REF!</definedName>
    <definedName name="SuppliesTotal" localSheetId="4">#REF!</definedName>
    <definedName name="SuppliesTotal" localSheetId="5">#REF!</definedName>
    <definedName name="SuppliesTotal" localSheetId="6">#REF!</definedName>
    <definedName name="SuppliesTotal">#REF!</definedName>
    <definedName name="Travel" localSheetId="2">'Budget Detail - Year 1'!$33:$33</definedName>
    <definedName name="Travel" localSheetId="3">'Budget Detail - Year 2'!$33:$33</definedName>
    <definedName name="Travel" localSheetId="4">'Budget Detail - Year 3'!$33:$33</definedName>
    <definedName name="Travel" localSheetId="5">'Budget Detail - Year 4'!$33:$33</definedName>
    <definedName name="Travel" localSheetId="6">'Budget Detail - Year 5'!$33:$33</definedName>
    <definedName name="Travel" localSheetId="10">'Example - Budget Detail Sheet'!$38:$38</definedName>
    <definedName name="Travel">#REF!</definedName>
    <definedName name="TravelConsultant" localSheetId="2">'Budget Detail - Year 1'!$90:$90</definedName>
    <definedName name="TravelConsultant" localSheetId="3">'Budget Detail - Year 2'!$90:$90</definedName>
    <definedName name="TravelConsultant" localSheetId="4">'Budget Detail - Year 3'!$90:$90</definedName>
    <definedName name="TravelConsultant" localSheetId="5">'Budget Detail - Year 4'!$90:$90</definedName>
    <definedName name="TravelConsultant" localSheetId="6">'Budget Detail - Year 5'!$90:$90</definedName>
    <definedName name="TravelConsultant" localSheetId="10">'Example - Budget Detail Sheet'!#REF!</definedName>
    <definedName name="TravelConsultant">#REF!</definedName>
    <definedName name="TravelConsultant1" localSheetId="3">'Budget Detail - Year 2'!$111:$111</definedName>
    <definedName name="TravelConsultant1" localSheetId="4">'Budget Detail - Year 3'!$111:$111</definedName>
    <definedName name="TravelConsultant1" localSheetId="5">'Budget Detail - Year 4'!$111:$111</definedName>
    <definedName name="TravelConsultant1" localSheetId="6">'Budget Detail - Year 5'!$111:$111</definedName>
    <definedName name="TravelConsultant1">'Budget Detail - Year 1'!$111:$111</definedName>
    <definedName name="TravelFederalSummary" localSheetId="3">#REF!</definedName>
    <definedName name="TravelFederalSummary" localSheetId="4">#REF!</definedName>
    <definedName name="TravelFederalSummary" localSheetId="5">#REF!</definedName>
    <definedName name="TravelFederalSummary" localSheetId="6">#REF!</definedName>
    <definedName name="TravelFederalSummary" localSheetId="10">#REF!</definedName>
    <definedName name="TravelFederalSummary">#REF!</definedName>
    <definedName name="TravelFederalTotal" localSheetId="3">#REF!</definedName>
    <definedName name="TravelFederalTotal" localSheetId="4">#REF!</definedName>
    <definedName name="TravelFederalTotal" localSheetId="5">#REF!</definedName>
    <definedName name="TravelFederalTotal" localSheetId="6">#REF!</definedName>
    <definedName name="TravelFederalTotal">#REF!</definedName>
    <definedName name="TravelLocalSummary" localSheetId="3">#REF!</definedName>
    <definedName name="TravelLocalSummary" localSheetId="4">#REF!</definedName>
    <definedName name="TravelLocalSummary" localSheetId="5">#REF!</definedName>
    <definedName name="TravelLocalSummary" localSheetId="6">#REF!</definedName>
    <definedName name="TravelLocalSummary" localSheetId="10">#REF!</definedName>
    <definedName name="TravelLocalSummary">#REF!</definedName>
    <definedName name="TravelLocalTotal" localSheetId="3">#REF!</definedName>
    <definedName name="TravelLocalTotal" localSheetId="4">#REF!</definedName>
    <definedName name="TravelLocalTotal" localSheetId="5">#REF!</definedName>
    <definedName name="TravelLocalTotal" localSheetId="6">#REF!</definedName>
    <definedName name="TravelLocalTotal">#REF!</definedName>
    <definedName name="TravelNarrative" localSheetId="3">#REF!</definedName>
    <definedName name="TravelNarrative" localSheetId="4">#REF!</definedName>
    <definedName name="TravelNarrative" localSheetId="5">#REF!</definedName>
    <definedName name="TravelNarrative" localSheetId="6">#REF!</definedName>
    <definedName name="TravelNarrative">#REF!</definedName>
    <definedName name="TravelProjectSummary" localSheetId="3">#REF!</definedName>
    <definedName name="TravelProjectSummary" localSheetId="4">#REF!</definedName>
    <definedName name="TravelProjectSummary" localSheetId="5">#REF!</definedName>
    <definedName name="TravelProjectSummary" localSheetId="6">#REF!</definedName>
    <definedName name="TravelProjectSummary" localSheetId="10">#REF!</definedName>
    <definedName name="TravelProjectSummary">#REF!</definedName>
    <definedName name="TravelTotal" localSheetId="3">#REF!</definedName>
    <definedName name="TravelTotal" localSheetId="4">#REF!</definedName>
    <definedName name="TravelTotal" localSheetId="5">#REF!</definedName>
    <definedName name="TravelTotal" localSheetId="6">#REF!</definedName>
    <definedName name="TravelTotal">#REF!</definedName>
  </definedNames>
  <calcPr calcId="162913"/>
</workbook>
</file>

<file path=xl/calcChain.xml><?xml version="1.0" encoding="utf-8"?>
<calcChain xmlns="http://schemas.openxmlformats.org/spreadsheetml/2006/main">
  <c r="J22" i="12" l="1"/>
  <c r="A1" i="37"/>
  <c r="A1" i="36"/>
  <c r="A1" i="35"/>
  <c r="K138" i="37"/>
  <c r="K19" i="12" s="1"/>
  <c r="J137" i="37"/>
  <c r="L137" i="37" s="1"/>
  <c r="J136" i="37"/>
  <c r="J135" i="37"/>
  <c r="L135" i="37" s="1"/>
  <c r="K126" i="37"/>
  <c r="K16" i="12" s="1"/>
  <c r="J125" i="37"/>
  <c r="L125" i="37" s="1"/>
  <c r="J124" i="37"/>
  <c r="J123" i="37"/>
  <c r="L123" i="37" s="1"/>
  <c r="K114" i="37"/>
  <c r="K105" i="37" s="1"/>
  <c r="K15" i="12" s="1"/>
  <c r="J113" i="37"/>
  <c r="J112" i="37"/>
  <c r="L112" i="37" s="1"/>
  <c r="J111" i="37"/>
  <c r="L111" i="37" s="1"/>
  <c r="L104" i="37"/>
  <c r="L103" i="37"/>
  <c r="L102" i="37"/>
  <c r="K93" i="37"/>
  <c r="K84" i="37" s="1"/>
  <c r="K14" i="12" s="1"/>
  <c r="J92" i="37"/>
  <c r="L92" i="37" s="1"/>
  <c r="J91" i="37"/>
  <c r="J90" i="37"/>
  <c r="L90" i="37" s="1"/>
  <c r="L83" i="37"/>
  <c r="L82" i="37"/>
  <c r="L81" i="37"/>
  <c r="K72" i="37"/>
  <c r="K13" i="12" s="1"/>
  <c r="J71" i="37"/>
  <c r="L71" i="37" s="1"/>
  <c r="J70" i="37"/>
  <c r="J69" i="37"/>
  <c r="L69" i="37" s="1"/>
  <c r="K60" i="37"/>
  <c r="K12" i="12" s="1"/>
  <c r="J59" i="37"/>
  <c r="L59" i="37" s="1"/>
  <c r="J58" i="37"/>
  <c r="J57" i="37"/>
  <c r="L57" i="37" s="1"/>
  <c r="K48" i="37"/>
  <c r="K11" i="12" s="1"/>
  <c r="J47" i="37"/>
  <c r="J46" i="37"/>
  <c r="L46" i="37" s="1"/>
  <c r="J45" i="37"/>
  <c r="L45" i="37" s="1"/>
  <c r="K36" i="37"/>
  <c r="K10" i="12" s="1"/>
  <c r="J35" i="37"/>
  <c r="L35" i="37" s="1"/>
  <c r="E35" i="37"/>
  <c r="J34" i="37"/>
  <c r="L34" i="37" s="1"/>
  <c r="E34" i="37"/>
  <c r="J33" i="37"/>
  <c r="L33" i="37" s="1"/>
  <c r="E33" i="37"/>
  <c r="K24" i="37"/>
  <c r="K9" i="12" s="1"/>
  <c r="J23" i="37"/>
  <c r="L23" i="37" s="1"/>
  <c r="J22" i="37"/>
  <c r="L22" i="37" s="1"/>
  <c r="J21" i="37"/>
  <c r="J24" i="37" s="1"/>
  <c r="K12" i="37"/>
  <c r="K8" i="12" s="1"/>
  <c r="J11" i="37"/>
  <c r="L11" i="37" s="1"/>
  <c r="J10" i="37"/>
  <c r="J9" i="37"/>
  <c r="L9" i="37" s="1"/>
  <c r="K138" i="36"/>
  <c r="I19" i="12" s="1"/>
  <c r="J137" i="36"/>
  <c r="L137" i="36" s="1"/>
  <c r="J136" i="36"/>
  <c r="L136" i="36" s="1"/>
  <c r="J135" i="36"/>
  <c r="J138" i="36" s="1"/>
  <c r="K126" i="36"/>
  <c r="I16" i="12" s="1"/>
  <c r="J125" i="36"/>
  <c r="L125" i="36" s="1"/>
  <c r="J124" i="36"/>
  <c r="L124" i="36" s="1"/>
  <c r="J123" i="36"/>
  <c r="L123" i="36" s="1"/>
  <c r="K114" i="36"/>
  <c r="K105" i="36" s="1"/>
  <c r="I15" i="12" s="1"/>
  <c r="J113" i="36"/>
  <c r="L113" i="36" s="1"/>
  <c r="J112" i="36"/>
  <c r="L112" i="36" s="1"/>
  <c r="J111" i="36"/>
  <c r="L111" i="36" s="1"/>
  <c r="L104" i="36"/>
  <c r="L103" i="36"/>
  <c r="L102" i="36"/>
  <c r="K93" i="36"/>
  <c r="K84" i="36" s="1"/>
  <c r="I14" i="12" s="1"/>
  <c r="J92" i="36"/>
  <c r="L92" i="36" s="1"/>
  <c r="J91" i="36"/>
  <c r="L91" i="36" s="1"/>
  <c r="J90" i="36"/>
  <c r="L90" i="36" s="1"/>
  <c r="L83" i="36"/>
  <c r="L82" i="36"/>
  <c r="L81" i="36"/>
  <c r="K72" i="36"/>
  <c r="I13" i="12" s="1"/>
  <c r="J71" i="36"/>
  <c r="L71" i="36" s="1"/>
  <c r="J70" i="36"/>
  <c r="L70" i="36" s="1"/>
  <c r="J69" i="36"/>
  <c r="K60" i="36"/>
  <c r="I12" i="12" s="1"/>
  <c r="L59" i="36"/>
  <c r="J59" i="36"/>
  <c r="J58" i="36"/>
  <c r="L58" i="36" s="1"/>
  <c r="J57" i="36"/>
  <c r="L57" i="36" s="1"/>
  <c r="K48" i="36"/>
  <c r="I11" i="12" s="1"/>
  <c r="J47" i="36"/>
  <c r="L47" i="36" s="1"/>
  <c r="J46" i="36"/>
  <c r="J45" i="36"/>
  <c r="L45" i="36" s="1"/>
  <c r="K36" i="36"/>
  <c r="I10" i="12" s="1"/>
  <c r="J35" i="36"/>
  <c r="L35" i="36" s="1"/>
  <c r="E35" i="36"/>
  <c r="J34" i="36"/>
  <c r="L34" i="36" s="1"/>
  <c r="E34" i="36"/>
  <c r="J33" i="36"/>
  <c r="E33" i="36"/>
  <c r="K24" i="36"/>
  <c r="I9" i="12" s="1"/>
  <c r="J23" i="36"/>
  <c r="L23" i="36" s="1"/>
  <c r="J22" i="36"/>
  <c r="J21" i="36"/>
  <c r="L21" i="36" s="1"/>
  <c r="K12" i="36"/>
  <c r="I8" i="12" s="1"/>
  <c r="J11" i="36"/>
  <c r="L11" i="36" s="1"/>
  <c r="J10" i="36"/>
  <c r="L10" i="36" s="1"/>
  <c r="J9" i="36"/>
  <c r="K138" i="35"/>
  <c r="G19" i="12" s="1"/>
  <c r="J137" i="35"/>
  <c r="L137" i="35" s="1"/>
  <c r="J136" i="35"/>
  <c r="L136" i="35" s="1"/>
  <c r="J135" i="35"/>
  <c r="L135" i="35" s="1"/>
  <c r="L138" i="35" s="1"/>
  <c r="F19" i="12" s="1"/>
  <c r="K126" i="35"/>
  <c r="G16" i="12" s="1"/>
  <c r="J125" i="35"/>
  <c r="L125" i="35" s="1"/>
  <c r="J124" i="35"/>
  <c r="L124" i="35" s="1"/>
  <c r="J123" i="35"/>
  <c r="L123" i="35" s="1"/>
  <c r="K114" i="35"/>
  <c r="K105" i="35" s="1"/>
  <c r="G15" i="12" s="1"/>
  <c r="J113" i="35"/>
  <c r="L113" i="35" s="1"/>
  <c r="J112" i="35"/>
  <c r="L112" i="35" s="1"/>
  <c r="J111" i="35"/>
  <c r="J114" i="35" s="1"/>
  <c r="J105" i="35" s="1"/>
  <c r="L104" i="35"/>
  <c r="L103" i="35"/>
  <c r="L102" i="35"/>
  <c r="K93" i="35"/>
  <c r="K84" i="35" s="1"/>
  <c r="G14" i="12" s="1"/>
  <c r="J92" i="35"/>
  <c r="L92" i="35" s="1"/>
  <c r="J91" i="35"/>
  <c r="L91" i="35" s="1"/>
  <c r="J90" i="35"/>
  <c r="L90" i="35" s="1"/>
  <c r="L83" i="35"/>
  <c r="L82" i="35"/>
  <c r="L81" i="35"/>
  <c r="K72" i="35"/>
  <c r="G13" i="12" s="1"/>
  <c r="J71" i="35"/>
  <c r="L71" i="35" s="1"/>
  <c r="J70" i="35"/>
  <c r="L70" i="35" s="1"/>
  <c r="J69" i="35"/>
  <c r="L69" i="35" s="1"/>
  <c r="L72" i="35" s="1"/>
  <c r="F13" i="12" s="1"/>
  <c r="K60" i="35"/>
  <c r="G12" i="12" s="1"/>
  <c r="J59" i="35"/>
  <c r="L59" i="35" s="1"/>
  <c r="J58" i="35"/>
  <c r="L58" i="35" s="1"/>
  <c r="J57" i="35"/>
  <c r="L57" i="35" s="1"/>
  <c r="K48" i="35"/>
  <c r="G11" i="12" s="1"/>
  <c r="J48" i="35"/>
  <c r="J47" i="35"/>
  <c r="L47" i="35" s="1"/>
  <c r="J46" i="35"/>
  <c r="L46" i="35" s="1"/>
  <c r="L45" i="35"/>
  <c r="J45" i="35"/>
  <c r="K36" i="35"/>
  <c r="G10" i="12" s="1"/>
  <c r="J35" i="35"/>
  <c r="L35" i="35" s="1"/>
  <c r="E35" i="35"/>
  <c r="J34" i="35"/>
  <c r="L34" i="35" s="1"/>
  <c r="E34" i="35"/>
  <c r="J33" i="35"/>
  <c r="L33" i="35" s="1"/>
  <c r="E33" i="35"/>
  <c r="K24" i="35"/>
  <c r="G9" i="12" s="1"/>
  <c r="J23" i="35"/>
  <c r="L23" i="35" s="1"/>
  <c r="J22" i="35"/>
  <c r="L22" i="35" s="1"/>
  <c r="J21" i="35"/>
  <c r="L21" i="35" s="1"/>
  <c r="K12" i="35"/>
  <c r="G8" i="12" s="1"/>
  <c r="J11" i="35"/>
  <c r="L11" i="35" s="1"/>
  <c r="J10" i="35"/>
  <c r="L10" i="35" s="1"/>
  <c r="J9" i="35"/>
  <c r="L9" i="35" s="1"/>
  <c r="L12" i="35" s="1"/>
  <c r="F8" i="12" s="1"/>
  <c r="L24" i="35" l="1"/>
  <c r="F9" i="12" s="1"/>
  <c r="J24" i="35"/>
  <c r="L93" i="35"/>
  <c r="L84" i="35" s="1"/>
  <c r="F14" i="12" s="1"/>
  <c r="J12" i="36"/>
  <c r="J48" i="36"/>
  <c r="J72" i="36"/>
  <c r="L48" i="35"/>
  <c r="F11" i="12" s="1"/>
  <c r="L111" i="35"/>
  <c r="L114" i="35" s="1"/>
  <c r="L105" i="35" s="1"/>
  <c r="F15" i="12" s="1"/>
  <c r="J24" i="36"/>
  <c r="J48" i="37"/>
  <c r="J72" i="37"/>
  <c r="J93" i="37"/>
  <c r="J84" i="37" s="1"/>
  <c r="J60" i="37"/>
  <c r="J126" i="37"/>
  <c r="J12" i="37"/>
  <c r="J114" i="37"/>
  <c r="J105" i="37" s="1"/>
  <c r="L36" i="37"/>
  <c r="J10" i="12" s="1"/>
  <c r="J138" i="37"/>
  <c r="L69" i="36"/>
  <c r="L72" i="36" s="1"/>
  <c r="H13" i="12" s="1"/>
  <c r="J114" i="36"/>
  <c r="J105" i="36" s="1"/>
  <c r="L60" i="36"/>
  <c r="H12" i="12" s="1"/>
  <c r="L126" i="36"/>
  <c r="H16" i="12" s="1"/>
  <c r="L22" i="36"/>
  <c r="L24" i="36" s="1"/>
  <c r="H9" i="12" s="1"/>
  <c r="L46" i="36"/>
  <c r="L48" i="36" s="1"/>
  <c r="H11" i="12" s="1"/>
  <c r="L9" i="36"/>
  <c r="L12" i="36" s="1"/>
  <c r="H8" i="12" s="1"/>
  <c r="L93" i="36"/>
  <c r="L84" i="36" s="1"/>
  <c r="H14" i="12" s="1"/>
  <c r="L135" i="36"/>
  <c r="L138" i="36" s="1"/>
  <c r="H19" i="12" s="1"/>
  <c r="J36" i="36"/>
  <c r="L33" i="36"/>
  <c r="L60" i="35"/>
  <c r="F12" i="12" s="1"/>
  <c r="L126" i="35"/>
  <c r="F16" i="12" s="1"/>
  <c r="J36" i="35"/>
  <c r="J12" i="35"/>
  <c r="J72" i="35"/>
  <c r="J138" i="35"/>
  <c r="L21" i="37"/>
  <c r="L24" i="37" s="1"/>
  <c r="J9" i="12" s="1"/>
  <c r="L58" i="37"/>
  <c r="L60" i="37" s="1"/>
  <c r="J12" i="12" s="1"/>
  <c r="L91" i="37"/>
  <c r="L93" i="37" s="1"/>
  <c r="L84" i="37" s="1"/>
  <c r="J14" i="12" s="1"/>
  <c r="L124" i="37"/>
  <c r="L126" i="37" s="1"/>
  <c r="J16" i="12" s="1"/>
  <c r="L10" i="37"/>
  <c r="L12" i="37" s="1"/>
  <c r="J8" i="12" s="1"/>
  <c r="J36" i="37"/>
  <c r="L47" i="37"/>
  <c r="L48" i="37" s="1"/>
  <c r="J11" i="12" s="1"/>
  <c r="L70" i="37"/>
  <c r="L72" i="37" s="1"/>
  <c r="J13" i="12" s="1"/>
  <c r="L113" i="37"/>
  <c r="L114" i="37" s="1"/>
  <c r="L105" i="37" s="1"/>
  <c r="J15" i="12" s="1"/>
  <c r="L136" i="37"/>
  <c r="L138" i="37" s="1"/>
  <c r="J19" i="12" s="1"/>
  <c r="L36" i="36"/>
  <c r="H10" i="12" s="1"/>
  <c r="L114" i="36"/>
  <c r="L105" i="36" s="1"/>
  <c r="H15" i="12" s="1"/>
  <c r="J60" i="36"/>
  <c r="J93" i="36"/>
  <c r="J84" i="36" s="1"/>
  <c r="J126" i="36"/>
  <c r="L36" i="35"/>
  <c r="F10" i="12" s="1"/>
  <c r="J60" i="35"/>
  <c r="J93" i="35"/>
  <c r="J84" i="35" s="1"/>
  <c r="J126" i="35"/>
  <c r="E8" i="12"/>
  <c r="A1" i="34"/>
  <c r="K138" i="34"/>
  <c r="E19" i="12" s="1"/>
  <c r="J137" i="34"/>
  <c r="L137" i="34" s="1"/>
  <c r="J136" i="34"/>
  <c r="J135" i="34"/>
  <c r="L135" i="34" s="1"/>
  <c r="K126" i="34"/>
  <c r="E16" i="12" s="1"/>
  <c r="J125" i="34"/>
  <c r="L125" i="34" s="1"/>
  <c r="J124" i="34"/>
  <c r="L124" i="34" s="1"/>
  <c r="J123" i="34"/>
  <c r="L123" i="34" s="1"/>
  <c r="K114" i="34"/>
  <c r="K105" i="34" s="1"/>
  <c r="E15" i="12" s="1"/>
  <c r="J113" i="34"/>
  <c r="L113" i="34" s="1"/>
  <c r="J112" i="34"/>
  <c r="L112" i="34" s="1"/>
  <c r="J111" i="34"/>
  <c r="L111" i="34" s="1"/>
  <c r="L104" i="34"/>
  <c r="L103" i="34"/>
  <c r="L102" i="34"/>
  <c r="K93" i="34"/>
  <c r="K84" i="34" s="1"/>
  <c r="E14" i="12" s="1"/>
  <c r="J92" i="34"/>
  <c r="L92" i="34" s="1"/>
  <c r="J91" i="34"/>
  <c r="L91" i="34" s="1"/>
  <c r="J90" i="34"/>
  <c r="L90" i="34" s="1"/>
  <c r="L83" i="34"/>
  <c r="L82" i="34"/>
  <c r="L81" i="34"/>
  <c r="K72" i="34"/>
  <c r="E13" i="12" s="1"/>
  <c r="J71" i="34"/>
  <c r="L71" i="34" s="1"/>
  <c r="J70" i="34"/>
  <c r="J69" i="34"/>
  <c r="L69" i="34" s="1"/>
  <c r="K60" i="34"/>
  <c r="E12" i="12" s="1"/>
  <c r="J59" i="34"/>
  <c r="L59" i="34" s="1"/>
  <c r="J58" i="34"/>
  <c r="L58" i="34" s="1"/>
  <c r="J57" i="34"/>
  <c r="L57" i="34" s="1"/>
  <c r="L60" i="34" s="1"/>
  <c r="D12" i="12" s="1"/>
  <c r="K48" i="34"/>
  <c r="E11" i="12" s="1"/>
  <c r="J47" i="34"/>
  <c r="L47" i="34" s="1"/>
  <c r="J46" i="34"/>
  <c r="L46" i="34" s="1"/>
  <c r="J45" i="34"/>
  <c r="L45" i="34" s="1"/>
  <c r="K36" i="34"/>
  <c r="E10" i="12" s="1"/>
  <c r="J35" i="34"/>
  <c r="L35" i="34" s="1"/>
  <c r="E35" i="34"/>
  <c r="J34" i="34"/>
  <c r="L34" i="34" s="1"/>
  <c r="E34" i="34"/>
  <c r="J33" i="34"/>
  <c r="E33" i="34"/>
  <c r="K24" i="34"/>
  <c r="E9" i="12" s="1"/>
  <c r="J23" i="34"/>
  <c r="L23" i="34" s="1"/>
  <c r="J22" i="34"/>
  <c r="L22" i="34" s="1"/>
  <c r="J21" i="34"/>
  <c r="K12" i="34"/>
  <c r="J11" i="34"/>
  <c r="L11" i="34" s="1"/>
  <c r="J10" i="34"/>
  <c r="J9" i="34"/>
  <c r="L9" i="34" s="1"/>
  <c r="L126" i="34" l="1"/>
  <c r="D16" i="12" s="1"/>
  <c r="J12" i="34"/>
  <c r="J138" i="34"/>
  <c r="J36" i="34"/>
  <c r="J24" i="34"/>
  <c r="J72" i="34"/>
  <c r="J93" i="34"/>
  <c r="J84" i="34" s="1"/>
  <c r="J60" i="34"/>
  <c r="L93" i="34"/>
  <c r="L84" i="34" s="1"/>
  <c r="D14" i="12" s="1"/>
  <c r="L114" i="34"/>
  <c r="L105" i="34" s="1"/>
  <c r="D15" i="12" s="1"/>
  <c r="L48" i="34"/>
  <c r="D11" i="12" s="1"/>
  <c r="L21" i="34"/>
  <c r="L24" i="34" s="1"/>
  <c r="D9" i="12" s="1"/>
  <c r="L70" i="34"/>
  <c r="L72" i="34" s="1"/>
  <c r="D13" i="12" s="1"/>
  <c r="L33" i="34"/>
  <c r="L36" i="34" s="1"/>
  <c r="D10" i="12" s="1"/>
  <c r="J48" i="34"/>
  <c r="J114" i="34"/>
  <c r="J105" i="34" s="1"/>
  <c r="J126" i="34"/>
  <c r="L10" i="34"/>
  <c r="L12" i="34" s="1"/>
  <c r="D8" i="12" s="1"/>
  <c r="L136" i="34"/>
  <c r="L138" i="34" s="1"/>
  <c r="D19" i="12" s="1"/>
  <c r="J22" i="15"/>
  <c r="L22" i="15" s="1"/>
  <c r="K126" i="15" l="1"/>
  <c r="K133" i="29" l="1"/>
  <c r="J132" i="29"/>
  <c r="L132" i="29" s="1"/>
  <c r="J131" i="29"/>
  <c r="L131" i="29" s="1"/>
  <c r="J130" i="29"/>
  <c r="K111" i="29"/>
  <c r="J110" i="29"/>
  <c r="L110" i="29" s="1"/>
  <c r="J109" i="29"/>
  <c r="L109" i="29" s="1"/>
  <c r="J108" i="29"/>
  <c r="J111" i="29" l="1"/>
  <c r="L108" i="29"/>
  <c r="L111" i="29" s="1"/>
  <c r="J133" i="29"/>
  <c r="L130" i="29"/>
  <c r="L133" i="29" s="1"/>
  <c r="K114" i="15"/>
  <c r="K105" i="15" s="1"/>
  <c r="J113" i="15"/>
  <c r="L113" i="15" s="1"/>
  <c r="J112" i="15"/>
  <c r="L112" i="15" s="1"/>
  <c r="J111" i="15"/>
  <c r="L111" i="15" s="1"/>
  <c r="L114" i="15" l="1"/>
  <c r="J114" i="15"/>
  <c r="J105" i="15" s="1"/>
  <c r="J91" i="15"/>
  <c r="L91" i="15" s="1"/>
  <c r="K93" i="15" l="1"/>
  <c r="K84" i="15" s="1"/>
  <c r="J90" i="15"/>
  <c r="L90" i="15" s="1"/>
  <c r="J92" i="15"/>
  <c r="L92" i="15" s="1"/>
  <c r="L93" i="15" l="1"/>
  <c r="J93" i="15"/>
  <c r="J84" i="15" s="1"/>
  <c r="L121" i="29" l="1"/>
  <c r="K18" i="12" l="1"/>
  <c r="K21" i="12" s="1"/>
  <c r="J18" i="12"/>
  <c r="J21" i="12" s="1"/>
  <c r="F18" i="12" l="1"/>
  <c r="F21" i="12" s="1"/>
  <c r="I18" i="12"/>
  <c r="I21" i="12" s="1"/>
  <c r="G18" i="12"/>
  <c r="G21" i="12" s="1"/>
  <c r="E18" i="12"/>
  <c r="E21" i="12" s="1"/>
  <c r="D18" i="12"/>
  <c r="D21" i="12" s="1"/>
  <c r="H18" i="12" l="1"/>
  <c r="H21" i="12" s="1"/>
  <c r="J10" i="15"/>
  <c r="L10" i="15" s="1"/>
  <c r="L103" i="15" l="1"/>
  <c r="J136" i="15"/>
  <c r="L136" i="15" s="1"/>
  <c r="J124" i="15"/>
  <c r="L82" i="15"/>
  <c r="J70" i="15"/>
  <c r="L70" i="15" s="1"/>
  <c r="J58" i="15"/>
  <c r="L58" i="15" s="1"/>
  <c r="J46" i="15"/>
  <c r="L46" i="15" s="1"/>
  <c r="E34" i="15"/>
  <c r="J34" i="15"/>
  <c r="L34" i="15" s="1"/>
  <c r="J89" i="29"/>
  <c r="J90" i="29" s="1"/>
  <c r="K90" i="29"/>
  <c r="L124" i="15" l="1"/>
  <c r="L89" i="29"/>
  <c r="L90" i="29" s="1"/>
  <c r="J159" i="29"/>
  <c r="L159" i="29" s="1"/>
  <c r="J144" i="29"/>
  <c r="L144" i="29" s="1"/>
  <c r="J145" i="29"/>
  <c r="L145" i="29" s="1"/>
  <c r="J146" i="29"/>
  <c r="L146" i="29" s="1"/>
  <c r="J147" i="29"/>
  <c r="L147" i="29" s="1"/>
  <c r="L100" i="29"/>
  <c r="L122" i="29"/>
  <c r="J75" i="29"/>
  <c r="L75" i="29" s="1"/>
  <c r="J76" i="29"/>
  <c r="L76" i="29" s="1"/>
  <c r="J77" i="29"/>
  <c r="L77" i="29" s="1"/>
  <c r="J78" i="29"/>
  <c r="L78" i="29" s="1"/>
  <c r="J63" i="29"/>
  <c r="L63" i="29" s="1"/>
  <c r="E39" i="29"/>
  <c r="J39" i="29"/>
  <c r="L39" i="29" s="1"/>
  <c r="E40" i="29"/>
  <c r="J40" i="29"/>
  <c r="L40" i="29" s="1"/>
  <c r="E41" i="29"/>
  <c r="J41" i="29"/>
  <c r="L41" i="29" s="1"/>
  <c r="E42" i="29"/>
  <c r="J42" i="29"/>
  <c r="L42" i="29" s="1"/>
  <c r="E43" i="29"/>
  <c r="J43" i="29"/>
  <c r="L43" i="29" s="1"/>
  <c r="E44" i="29"/>
  <c r="J44" i="29"/>
  <c r="L44" i="29" s="1"/>
  <c r="E45" i="29"/>
  <c r="J45" i="29"/>
  <c r="L45" i="29" s="1"/>
  <c r="E46" i="29"/>
  <c r="J46" i="29"/>
  <c r="L46" i="29" s="1"/>
  <c r="E47" i="29"/>
  <c r="J47" i="29"/>
  <c r="L47" i="29" s="1"/>
  <c r="E48" i="29"/>
  <c r="J48" i="29"/>
  <c r="L48" i="29" s="1"/>
  <c r="E49" i="29"/>
  <c r="J49" i="29"/>
  <c r="L49" i="29" s="1"/>
  <c r="E50" i="29"/>
  <c r="J50" i="29"/>
  <c r="L50" i="29" s="1"/>
  <c r="E51" i="29"/>
  <c r="J51" i="29"/>
  <c r="J25" i="29"/>
  <c r="L25" i="29" s="1"/>
  <c r="J26" i="29"/>
  <c r="L26" i="29" s="1"/>
  <c r="J27" i="29"/>
  <c r="L27" i="29" s="1"/>
  <c r="J10" i="29"/>
  <c r="L10" i="29" s="1"/>
  <c r="J11" i="29"/>
  <c r="L11" i="29" s="1"/>
  <c r="J12" i="29"/>
  <c r="L12" i="29" s="1"/>
  <c r="K161" i="29"/>
  <c r="J160" i="29"/>
  <c r="L160" i="29" s="1"/>
  <c r="J158" i="29"/>
  <c r="K149" i="29"/>
  <c r="J148" i="29"/>
  <c r="J143" i="29"/>
  <c r="L143" i="29" s="1"/>
  <c r="K124" i="29"/>
  <c r="J124" i="29"/>
  <c r="L123" i="29"/>
  <c r="L120" i="29"/>
  <c r="K102" i="29"/>
  <c r="J102" i="29"/>
  <c r="L101" i="29"/>
  <c r="L99" i="29"/>
  <c r="K80" i="29"/>
  <c r="J79" i="29"/>
  <c r="L79" i="29" s="1"/>
  <c r="J74" i="29"/>
  <c r="K65" i="29"/>
  <c r="J64" i="29"/>
  <c r="L64" i="29" s="1"/>
  <c r="J62" i="29"/>
  <c r="L62" i="29" s="1"/>
  <c r="K53" i="29"/>
  <c r="J52" i="29"/>
  <c r="L52" i="29" s="1"/>
  <c r="E52" i="29"/>
  <c r="J38" i="29"/>
  <c r="L38" i="29" s="1"/>
  <c r="E38" i="29"/>
  <c r="K29" i="29"/>
  <c r="J28" i="29"/>
  <c r="L28" i="29" s="1"/>
  <c r="J24" i="29"/>
  <c r="L24" i="29" s="1"/>
  <c r="K15" i="29"/>
  <c r="J14" i="29"/>
  <c r="L14" i="29" s="1"/>
  <c r="J13" i="29"/>
  <c r="L13" i="29" s="1"/>
  <c r="J9" i="29"/>
  <c r="L9" i="29" s="1"/>
  <c r="J149" i="29" l="1"/>
  <c r="J161" i="29"/>
  <c r="L124" i="29"/>
  <c r="L102" i="29"/>
  <c r="L148" i="29"/>
  <c r="L149" i="29" s="1"/>
  <c r="J80" i="29"/>
  <c r="J65" i="29"/>
  <c r="J53" i="29"/>
  <c r="L51" i="29"/>
  <c r="L53" i="29" s="1"/>
  <c r="L29" i="29"/>
  <c r="J29" i="29"/>
  <c r="J15" i="29"/>
  <c r="L15" i="29"/>
  <c r="L65" i="29"/>
  <c r="L158" i="29"/>
  <c r="L161" i="29" s="1"/>
  <c r="L74" i="29"/>
  <c r="L80" i="29" s="1"/>
  <c r="J35" i="15"/>
  <c r="J33" i="15"/>
  <c r="J125" i="15" l="1"/>
  <c r="L125" i="15" s="1"/>
  <c r="J123" i="15"/>
  <c r="J9" i="15"/>
  <c r="C15" i="12"/>
  <c r="C14" i="12"/>
  <c r="J69" i="15"/>
  <c r="L104" i="15"/>
  <c r="L102" i="15"/>
  <c r="L105" i="15" s="1"/>
  <c r="L123" i="15" l="1"/>
  <c r="L126" i="15" s="1"/>
  <c r="B16" i="12" s="1"/>
  <c r="J126" i="15"/>
  <c r="B15" i="12"/>
  <c r="L15" i="12" s="1"/>
  <c r="E35" i="15"/>
  <c r="E33" i="15"/>
  <c r="J11" i="15" l="1"/>
  <c r="A1" i="23" l="1"/>
  <c r="B1" i="23" s="1"/>
  <c r="C1" i="23" l="1"/>
  <c r="A1" i="15" l="1"/>
  <c r="K138" i="15"/>
  <c r="C19" i="12" s="1"/>
  <c r="J137" i="15"/>
  <c r="L137" i="15" s="1"/>
  <c r="J135" i="15"/>
  <c r="L135" i="15" s="1"/>
  <c r="C16" i="12"/>
  <c r="L16" i="12" s="1"/>
  <c r="L83" i="15"/>
  <c r="L81" i="15"/>
  <c r="L84" i="15" s="1"/>
  <c r="K72" i="15"/>
  <c r="C13" i="12" s="1"/>
  <c r="J71" i="15"/>
  <c r="L71" i="15" s="1"/>
  <c r="L69" i="15"/>
  <c r="K60" i="15"/>
  <c r="C12" i="12" s="1"/>
  <c r="J59" i="15"/>
  <c r="L59" i="15" s="1"/>
  <c r="J57" i="15"/>
  <c r="L57" i="15" s="1"/>
  <c r="K48" i="15"/>
  <c r="C11" i="12" s="1"/>
  <c r="J47" i="15"/>
  <c r="L47" i="15" s="1"/>
  <c r="J45" i="15"/>
  <c r="L45" i="15" s="1"/>
  <c r="K36" i="15"/>
  <c r="C10" i="12" s="1"/>
  <c r="L35" i="15"/>
  <c r="L33" i="15"/>
  <c r="K24" i="15"/>
  <c r="C9" i="12" s="1"/>
  <c r="J23" i="15"/>
  <c r="L23" i="15" s="1"/>
  <c r="J21" i="15"/>
  <c r="L21" i="15" s="1"/>
  <c r="K12" i="15"/>
  <c r="C8" i="12" s="1"/>
  <c r="L11" i="15"/>
  <c r="L9" i="15"/>
  <c r="B14" i="12" l="1"/>
  <c r="L14" i="12" s="1"/>
  <c r="J138" i="15"/>
  <c r="J60" i="15"/>
  <c r="J12" i="15"/>
  <c r="J24" i="15"/>
  <c r="L36" i="15"/>
  <c r="B10" i="12" s="1"/>
  <c r="L10" i="12" s="1"/>
  <c r="L138" i="15"/>
  <c r="B19" i="12" s="1"/>
  <c r="L19" i="12" s="1"/>
  <c r="J72" i="15"/>
  <c r="L60" i="15"/>
  <c r="B12" i="12" s="1"/>
  <c r="L12" i="12" s="1"/>
  <c r="L12" i="15"/>
  <c r="B8" i="12" s="1"/>
  <c r="L8" i="12" s="1"/>
  <c r="L24" i="15"/>
  <c r="B9" i="12" s="1"/>
  <c r="L9" i="12" s="1"/>
  <c r="J48" i="15"/>
  <c r="L72" i="15"/>
  <c r="B13" i="12" s="1"/>
  <c r="L13" i="12" s="1"/>
  <c r="L48" i="15"/>
  <c r="B11" i="12" s="1"/>
  <c r="L11" i="12" s="1"/>
  <c r="J36" i="15"/>
  <c r="B18" i="12" l="1"/>
  <c r="C18" i="12"/>
  <c r="B21" i="12" l="1"/>
  <c r="L18" i="12"/>
  <c r="C21" i="12"/>
  <c r="L21" i="12" l="1"/>
</calcChain>
</file>

<file path=xl/comments1.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2.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3.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4.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3"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text>
        <r>
          <rPr>
            <sz val="8"/>
            <color indexed="81"/>
            <rFont val="Tahoma"/>
            <family val="2"/>
          </rPr>
          <t xml:space="preserve">Enter the percentage of the employee’s salary that is paid as fringe benefits.
</t>
        </r>
      </text>
    </comment>
    <comment ref="J19"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text>
        <r>
          <rPr>
            <sz val="9"/>
            <color indexed="81"/>
            <rFont val="Tahoma"/>
            <family val="2"/>
          </rPr>
          <t xml:space="preserve">The amount requested from the sponsoring Program Office.
</t>
        </r>
      </text>
    </comment>
    <comment ref="A25" authorId="0" shapeId="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text>
        <r>
          <rPr>
            <sz val="8"/>
            <color indexed="81"/>
            <rFont val="Tahoma"/>
            <family val="2"/>
          </rPr>
          <t>Enter the number of trips that will be taken over the course of the grant.</t>
        </r>
        <r>
          <rPr>
            <sz val="9"/>
            <color indexed="81"/>
            <rFont val="Tahoma"/>
            <family val="2"/>
          </rPr>
          <t xml:space="preserve">
</t>
        </r>
      </text>
    </comment>
    <comment ref="J31"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text>
        <r>
          <rPr>
            <sz val="9"/>
            <color indexed="81"/>
            <rFont val="Tahoma"/>
            <family val="2"/>
          </rPr>
          <t xml:space="preserve">The amount requested from the sponsoring Program Office.
</t>
        </r>
      </text>
    </comment>
    <comment ref="A37" authorId="0" shapeId="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text>
        <r>
          <rPr>
            <sz val="8"/>
            <color indexed="81"/>
            <rFont val="Tahoma"/>
            <family val="2"/>
          </rPr>
          <t xml:space="preserve">Enter the total number of items to be purchased.
</t>
        </r>
      </text>
    </comment>
    <comment ref="F43" authorId="0" shapeId="0">
      <text>
        <r>
          <rPr>
            <sz val="8"/>
            <color indexed="81"/>
            <rFont val="Tahoma"/>
            <family val="2"/>
          </rPr>
          <t xml:space="preserve">Enter the cost of each equipment item.
</t>
        </r>
      </text>
    </comment>
    <comment ref="J43"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text>
        <r>
          <rPr>
            <sz val="9"/>
            <color indexed="81"/>
            <rFont val="Tahoma"/>
            <family val="2"/>
          </rPr>
          <t xml:space="preserve">The amount requested from the sponsoring Program Office.
</t>
        </r>
      </text>
    </comment>
    <comment ref="A49"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text>
        <r>
          <rPr>
            <sz val="8"/>
            <color indexed="81"/>
            <rFont val="Tahoma"/>
            <family val="2"/>
          </rPr>
          <t xml:space="preserve">Enter the total number of items to be purchased.
</t>
        </r>
      </text>
    </comment>
    <comment ref="F55" authorId="0" shapeId="0">
      <text>
        <r>
          <rPr>
            <sz val="8"/>
            <color indexed="81"/>
            <rFont val="Tahoma"/>
            <family val="2"/>
          </rPr>
          <t xml:space="preserve">Enter the cost of each supply item, for example, $11 for printer ink or $110 for office supplies.
</t>
        </r>
      </text>
    </comment>
    <comment ref="J55"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text>
        <r>
          <rPr>
            <sz val="9"/>
            <color indexed="81"/>
            <rFont val="Tahoma"/>
            <family val="2"/>
          </rPr>
          <t xml:space="preserve">The amount requested from the sponsoring Program Office.
</t>
        </r>
      </text>
    </comment>
    <comment ref="A6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text>
        <r>
          <rPr>
            <sz val="8"/>
            <color indexed="81"/>
            <rFont val="Tahoma"/>
            <family val="2"/>
          </rPr>
          <t xml:space="preserve">Enter the total number of items to be purchased.
</t>
        </r>
      </text>
    </comment>
    <comment ref="F67" authorId="0" shapeId="0">
      <text>
        <r>
          <rPr>
            <sz val="8"/>
            <color indexed="81"/>
            <rFont val="Tahoma"/>
            <family val="2"/>
          </rPr>
          <t xml:space="preserve">Enter the cost of each construction task.
</t>
        </r>
      </text>
    </comment>
    <comment ref="J6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text>
        <r>
          <rPr>
            <sz val="9"/>
            <color indexed="81"/>
            <rFont val="Tahoma"/>
            <family val="2"/>
          </rPr>
          <t xml:space="preserve">The amount requested from the sponsoring Program Office.
</t>
        </r>
      </text>
    </comment>
    <comment ref="A73"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text>
        <r>
          <rPr>
            <sz val="8"/>
            <color indexed="81"/>
            <rFont val="Tahoma"/>
            <family val="2"/>
          </rPr>
          <t xml:space="preserve">Total cost is the value or cost of the subaward, as applicable.
</t>
        </r>
      </text>
    </comment>
    <comment ref="K7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text>
        <r>
          <rPr>
            <sz val="9"/>
            <color indexed="81"/>
            <rFont val="Tahoma"/>
            <family val="2"/>
          </rPr>
          <t xml:space="preserve">The amount requested from the sponsoring Program Office.
</t>
        </r>
      </text>
    </comment>
    <comment ref="A85" authorId="1" shapeId="0">
      <text>
        <r>
          <rPr>
            <sz val="9"/>
            <color indexed="81"/>
            <rFont val="Tahoma"/>
            <family val="2"/>
          </rPr>
          <t>Enter any travel expenses related to consultant travel to support the costs entered in this section.</t>
        </r>
      </text>
    </comment>
    <comment ref="G8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text>
        <r>
          <rPr>
            <sz val="9"/>
            <color indexed="81"/>
            <rFont val="Tahoma"/>
            <family val="2"/>
          </rPr>
          <t xml:space="preserve">The amount requested from the sponsoring Program Office.
</t>
        </r>
      </text>
    </comment>
    <comment ref="A94"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text>
        <r>
          <rPr>
            <sz val="8"/>
            <color indexed="81"/>
            <rFont val="Tahoma"/>
            <family val="2"/>
          </rPr>
          <t xml:space="preserve">Total cost is the value or cost of the procurement contract, as applicable.
</t>
        </r>
      </text>
    </comment>
    <comment ref="K10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text>
        <r>
          <rPr>
            <sz val="9"/>
            <color indexed="81"/>
            <rFont val="Tahoma"/>
            <family val="2"/>
          </rPr>
          <t xml:space="preserve">The amount requested from the sponsoring Program Office.
</t>
        </r>
      </text>
    </comment>
    <comment ref="A106" authorId="1" shapeId="0">
      <text>
        <r>
          <rPr>
            <sz val="9"/>
            <color indexed="81"/>
            <rFont val="Tahoma"/>
            <family val="2"/>
          </rPr>
          <t>Enter any travel expenses related to consultant travel to support the costs entered in this section.</t>
        </r>
      </text>
    </comment>
    <comment ref="G109"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text>
        <r>
          <rPr>
            <sz val="9"/>
            <color indexed="81"/>
            <rFont val="Tahoma"/>
            <family val="2"/>
          </rPr>
          <t xml:space="preserve">The amount requested from the sponsoring Program Office.
</t>
        </r>
      </text>
    </comment>
    <comment ref="A115"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text>
        <r>
          <rPr>
            <sz val="8"/>
            <color indexed="81"/>
            <rFont val="Tahoma"/>
            <family val="2"/>
          </rPr>
          <t>Enter the quantity</t>
        </r>
        <r>
          <rPr>
            <sz val="9"/>
            <color indexed="81"/>
            <rFont val="Tahoma"/>
            <family val="2"/>
          </rPr>
          <t xml:space="preserve">
</t>
        </r>
      </text>
    </comment>
    <comment ref="E121" authorId="0" shapeId="0">
      <text>
        <r>
          <rPr>
            <sz val="8"/>
            <color indexed="81"/>
            <rFont val="Tahoma"/>
            <family val="2"/>
          </rPr>
          <t xml:space="preserve">Enter the basis of the cost or rate (i.e. per square foot, hourly, daily, monthly, yearly, etc.).
</t>
        </r>
      </text>
    </comment>
    <comment ref="F121" authorId="0" shapeId="0">
      <text>
        <r>
          <rPr>
            <sz val="8"/>
            <color indexed="81"/>
            <rFont val="Tahoma"/>
            <family val="2"/>
          </rPr>
          <t xml:space="preserve">Enter the cost or rate for the item.
</t>
        </r>
      </text>
    </comment>
    <comment ref="H121" authorId="0" shapeId="0">
      <text>
        <r>
          <rPr>
            <sz val="8"/>
            <color indexed="81"/>
            <rFont val="Tahoma"/>
            <family val="2"/>
          </rPr>
          <t xml:space="preserve">Enter the length of time, if applicable.
</t>
        </r>
      </text>
    </comment>
    <comment ref="J121" authorId="0" shapeId="0">
      <text>
        <r>
          <rPr>
            <sz val="8"/>
            <color indexed="81"/>
            <rFont val="Tahoma"/>
            <family val="2"/>
          </rPr>
          <t>Total cost is the value or cost of the other cost.</t>
        </r>
      </text>
    </comment>
    <comment ref="K12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text>
        <r>
          <rPr>
            <sz val="9"/>
            <color indexed="81"/>
            <rFont val="Tahoma"/>
            <family val="2"/>
          </rPr>
          <t xml:space="preserve">The amount requested from the sponsoring Program Office.
</t>
        </r>
      </text>
    </comment>
    <comment ref="A127"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text>
        <r>
          <rPr>
            <sz val="8"/>
            <color indexed="81"/>
            <rFont val="Tahoma"/>
            <family val="2"/>
          </rPr>
          <t xml:space="preserve">Cost is the value of the indirect cost.
</t>
        </r>
      </text>
    </comment>
    <comment ref="F133" authorId="0" shapeId="0">
      <text>
        <r>
          <rPr>
            <sz val="8"/>
            <color indexed="81"/>
            <rFont val="Tahoma"/>
            <family val="2"/>
          </rPr>
          <t xml:space="preserve">The approved cost rate for this indirect cost.
</t>
        </r>
      </text>
    </comment>
    <comment ref="J133"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text>
        <r>
          <rPr>
            <sz val="9"/>
            <color indexed="81"/>
            <rFont val="Tahoma"/>
            <family val="2"/>
          </rPr>
          <t xml:space="preserve">The amount requested from the sponsoring Program Office.
</t>
        </r>
      </text>
    </comment>
    <comment ref="A139"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5.xml><?xml version="1.0" encoding="utf-8"?>
<comments xmlns="http://schemas.openxmlformats.org/spreadsheetml/2006/main">
  <authors>
    <author>Klousia, John</author>
    <author>Conner, James</author>
    <author>mangatadm</author>
  </authors>
  <commentList>
    <comment ref="A4" authorId="0" shapeId="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text>
        <r>
          <rPr>
            <sz val="8"/>
            <color indexed="81"/>
            <rFont val="Tahoma"/>
            <family val="2"/>
          </rPr>
          <t xml:space="preserve">Enter the percentage the individual will be working on the proposed project. If the employee is full-time enter 100%.
</t>
        </r>
      </text>
    </comment>
    <comment ref="J7" authorId="0" shapeId="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text>
        <r>
          <rPr>
            <sz val="9"/>
            <color indexed="81"/>
            <rFont val="Tahoma"/>
            <family val="2"/>
          </rPr>
          <t xml:space="preserve">The amount requested from the sponsoring Program Office.
</t>
        </r>
      </text>
    </comment>
    <comment ref="A16" authorId="0" shapeId="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9" authorId="0" shapeId="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2" authorId="0" shapeId="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2" authorId="0" shapeId="0">
      <text>
        <r>
          <rPr>
            <sz val="8"/>
            <color indexed="81"/>
            <rFont val="Tahoma"/>
            <family val="2"/>
          </rPr>
          <t xml:space="preserve">Enter the percentage of the employee’s salary that is paid as fringe benefits.
</t>
        </r>
      </text>
    </comment>
    <comment ref="J22" authorId="0" shapeId="0">
      <text>
        <r>
          <rPr>
            <sz val="8"/>
            <color indexed="81"/>
            <rFont val="Tahoma"/>
            <family val="2"/>
          </rPr>
          <t>Total cost is the calculated value of the data provided and should match the total amount to be paid to this employee as fringe benefits over the life of the sponsored program.</t>
        </r>
      </text>
    </comment>
    <comment ref="K2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22" authorId="2" shapeId="0">
      <text>
        <r>
          <rPr>
            <sz val="9"/>
            <color indexed="81"/>
            <rFont val="Tahoma"/>
            <family val="2"/>
          </rPr>
          <t xml:space="preserve">The amount requested from the sponsoring Program Office.
</t>
        </r>
      </text>
    </comment>
    <comment ref="A30" authorId="0" shapeId="0">
      <text>
        <r>
          <rPr>
            <sz val="8"/>
            <color indexed="81"/>
            <rFont val="Tahoma"/>
            <family val="2"/>
          </rPr>
          <t xml:space="preserve">Enter a text description explaining how the numbers provided in this section were generated, as well as any explanation of the proposed benefits. 
</t>
        </r>
      </text>
    </comment>
    <comment ref="A33" authorId="0" shapeId="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6"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6"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6"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6" authorId="1" shapeId="0">
      <text>
        <r>
          <rPr>
            <sz val="8"/>
            <color indexed="81"/>
            <rFont val="Tahoma"/>
            <family val="2"/>
          </rPr>
          <t>Enter the number of trips that will be taken over the course of the grant.</t>
        </r>
        <r>
          <rPr>
            <sz val="9"/>
            <color indexed="81"/>
            <rFont val="Tahoma"/>
            <family val="2"/>
          </rPr>
          <t xml:space="preserve">
</t>
        </r>
      </text>
    </comment>
    <comment ref="J36"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6" authorId="2" shapeId="0">
      <text>
        <r>
          <rPr>
            <sz val="9"/>
            <color indexed="81"/>
            <rFont val="Tahoma"/>
            <family val="2"/>
          </rPr>
          <t xml:space="preserve">The amount requested from the sponsoring Program Office.
</t>
        </r>
      </text>
    </comment>
    <comment ref="A54" authorId="0" shapeId="0">
      <text>
        <r>
          <rPr>
            <sz val="8"/>
            <color indexed="81"/>
            <rFont val="Tahoma"/>
            <family val="2"/>
          </rPr>
          <t xml:space="preserve">Enter a text description explaining how the numbers provided in this section were generated, as well as any explanation of the proposed travel. 
</t>
        </r>
      </text>
    </comment>
    <comment ref="A57" authorId="0" shapeId="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60" authorId="0" shapeId="0">
      <text>
        <r>
          <rPr>
            <sz val="8"/>
            <color indexed="81"/>
            <rFont val="Tahoma"/>
            <family val="2"/>
          </rPr>
          <t xml:space="preserve">Enter the total number of items to be purchased.
</t>
        </r>
      </text>
    </comment>
    <comment ref="F60" authorId="0" shapeId="0">
      <text>
        <r>
          <rPr>
            <sz val="8"/>
            <color indexed="81"/>
            <rFont val="Tahoma"/>
            <family val="2"/>
          </rPr>
          <t xml:space="preserve">Enter the cost of each equipment item.
</t>
        </r>
      </text>
    </comment>
    <comment ref="J60" authorId="0" shapeId="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60"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0" authorId="2" shapeId="0">
      <text>
        <r>
          <rPr>
            <sz val="9"/>
            <color indexed="81"/>
            <rFont val="Tahoma"/>
            <family val="2"/>
          </rPr>
          <t xml:space="preserve">The amount requested from the sponsoring Program Office.
</t>
        </r>
      </text>
    </comment>
    <comment ref="A66" authorId="0" shapeId="0">
      <text>
        <r>
          <rPr>
            <sz val="8"/>
            <color indexed="81"/>
            <rFont val="Tahoma"/>
            <family val="2"/>
          </rPr>
          <t xml:space="preserve">Enter a text description explaining how the numbers provided in this section were generated, as well as any explanation of the proposed equipment purchase. 
</t>
        </r>
      </text>
    </comment>
    <comment ref="A69" authorId="0" shapeId="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72" authorId="0" shapeId="0">
      <text>
        <r>
          <rPr>
            <sz val="8"/>
            <color indexed="81"/>
            <rFont val="Tahoma"/>
            <family val="2"/>
          </rPr>
          <t xml:space="preserve">Enter the total number of items to be purchased.
</t>
        </r>
      </text>
    </comment>
    <comment ref="F72" authorId="0" shapeId="0">
      <text>
        <r>
          <rPr>
            <sz val="8"/>
            <color indexed="81"/>
            <rFont val="Tahoma"/>
            <family val="2"/>
          </rPr>
          <t xml:space="preserve">Enter the cost of each supply item, for example, $11 for printer ink or $110 for office supplies.
</t>
        </r>
      </text>
    </comment>
    <comment ref="J72" authorId="0" shapeId="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72"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2" authorId="2" shapeId="0">
      <text>
        <r>
          <rPr>
            <sz val="9"/>
            <color indexed="81"/>
            <rFont val="Tahoma"/>
            <family val="2"/>
          </rPr>
          <t xml:space="preserve">The amount requested from the sponsoring Program Office.
</t>
        </r>
      </text>
    </comment>
    <comment ref="A81" authorId="0" shapeId="0">
      <text>
        <r>
          <rPr>
            <sz val="8"/>
            <color indexed="81"/>
            <rFont val="Tahoma"/>
            <family val="2"/>
          </rPr>
          <t xml:space="preserve">Enter a text description explaining how the numbers provided in this section were generated, as well as any explanation of the proposed purchase of supplies. 
</t>
        </r>
      </text>
    </comment>
    <comment ref="A84" authorId="0" shapeId="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A87" authorId="0" shapeId="0">
      <text>
        <r>
          <rPr>
            <sz val="8"/>
            <color indexed="81"/>
            <rFont val="Tahoma"/>
            <family val="2"/>
          </rPr>
          <t>Construction costs are not permitted by this Purpose Area.</t>
        </r>
      </text>
    </comment>
    <comment ref="D87" authorId="0" shapeId="0">
      <text>
        <r>
          <rPr>
            <sz val="8"/>
            <color indexed="81"/>
            <rFont val="Tahoma"/>
            <family val="2"/>
          </rPr>
          <t xml:space="preserve">Enter the total number of items to be purchased.
</t>
        </r>
      </text>
    </comment>
    <comment ref="F87" authorId="0" shapeId="0">
      <text>
        <r>
          <rPr>
            <sz val="8"/>
            <color indexed="81"/>
            <rFont val="Tahoma"/>
            <family val="2"/>
          </rPr>
          <t xml:space="preserve">Enter the cost of each construction task.
</t>
        </r>
      </text>
    </comment>
    <comment ref="J87" authorId="0" shapeId="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8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7" authorId="2" shapeId="0">
      <text>
        <r>
          <rPr>
            <sz val="9"/>
            <color indexed="81"/>
            <rFont val="Tahoma"/>
            <family val="2"/>
          </rPr>
          <t xml:space="preserve">The amount requested from the sponsoring Program Office.
</t>
        </r>
      </text>
    </comment>
    <comment ref="A91" authorId="0" shapeId="0">
      <text>
        <r>
          <rPr>
            <sz val="8"/>
            <color indexed="81"/>
            <rFont val="Tahoma"/>
            <family val="2"/>
          </rPr>
          <t xml:space="preserve">Enter a text description explaining how the numbers provided in this section were generated, as well as any explanation of the proposed construction. 
</t>
        </r>
      </text>
    </comment>
    <comment ref="A94" authorId="0" shapeId="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J97" authorId="0" shapeId="0">
      <text>
        <r>
          <rPr>
            <sz val="8"/>
            <color indexed="81"/>
            <rFont val="Tahoma"/>
            <family val="2"/>
          </rPr>
          <t xml:space="preserve">Total cost is the value or cost of the subaward, as applicable.
</t>
        </r>
      </text>
    </comment>
    <comment ref="K97"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97" authorId="2" shapeId="0">
      <text>
        <r>
          <rPr>
            <sz val="9"/>
            <color indexed="81"/>
            <rFont val="Tahoma"/>
            <family val="2"/>
          </rPr>
          <t xml:space="preserve">The amount requested from the sponsoring Program Office.
</t>
        </r>
      </text>
    </comment>
    <comment ref="A103" authorId="1" shapeId="0">
      <text>
        <r>
          <rPr>
            <sz val="9"/>
            <color indexed="81"/>
            <rFont val="Tahoma"/>
            <family val="2"/>
          </rPr>
          <t>Enter any travel expenses related to consultant travel to support the costs entered in this section.</t>
        </r>
      </text>
    </comment>
    <comment ref="G106"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6"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6"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6"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6" authorId="2" shapeId="0">
      <text>
        <r>
          <rPr>
            <sz val="9"/>
            <color indexed="81"/>
            <rFont val="Tahoma"/>
            <family val="2"/>
          </rPr>
          <t xml:space="preserve">The amount requested from the sponsoring Program Office.
</t>
        </r>
      </text>
    </comment>
    <comment ref="A112" authorId="0" shapeId="0">
      <text>
        <r>
          <rPr>
            <sz val="8"/>
            <color indexed="81"/>
            <rFont val="Tahoma"/>
            <family val="2"/>
          </rPr>
          <t xml:space="preserve">Enter a text description explaining how the numbers provided in this section were generated, as well as any explanation of the proposed subawards (subgrants). 
</t>
        </r>
      </text>
    </comment>
    <comment ref="A115" authorId="0" shapeId="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18" authorId="0" shapeId="0">
      <text>
        <r>
          <rPr>
            <sz val="8"/>
            <color indexed="81"/>
            <rFont val="Tahoma"/>
            <family val="2"/>
          </rPr>
          <t xml:space="preserve">Total cost is the value or cost of the procurement contract, as applicable.
</t>
        </r>
      </text>
    </comment>
    <comment ref="K11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18" authorId="2" shapeId="0">
      <text>
        <r>
          <rPr>
            <sz val="9"/>
            <color indexed="81"/>
            <rFont val="Tahoma"/>
            <family val="2"/>
          </rPr>
          <t xml:space="preserve">The amount requested from the sponsoring Program Office.
</t>
        </r>
      </text>
    </comment>
    <comment ref="A125" authorId="1" shapeId="0">
      <text>
        <r>
          <rPr>
            <sz val="9"/>
            <color indexed="81"/>
            <rFont val="Tahoma"/>
            <family val="2"/>
          </rPr>
          <t>Enter any travel expenses related to consultant travel to support the costs entered in this section.</t>
        </r>
      </text>
    </comment>
    <comment ref="G128" authorId="0" shapeId="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28" authorId="0" shapeId="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28" authorId="0" shapeId="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28" authorId="0" shapeId="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28"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8" authorId="2" shapeId="0">
      <text>
        <r>
          <rPr>
            <sz val="9"/>
            <color indexed="81"/>
            <rFont val="Tahoma"/>
            <family val="2"/>
          </rPr>
          <t xml:space="preserve">The amount requested from the sponsoring Program Office.
</t>
        </r>
      </text>
    </comment>
    <comment ref="A134" authorId="0" shapeId="0">
      <text>
        <r>
          <rPr>
            <sz val="8"/>
            <color indexed="81"/>
            <rFont val="Tahoma"/>
            <family val="2"/>
          </rPr>
          <t xml:space="preserve">Enter a text description explaining how the numbers provided in this section were generated, as well as any explanation of the proposed procurement contracts. 
</t>
        </r>
      </text>
    </comment>
    <comment ref="A138" authorId="0" shapeId="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41" authorId="1" shapeId="0">
      <text>
        <r>
          <rPr>
            <sz val="8"/>
            <color indexed="81"/>
            <rFont val="Tahoma"/>
            <family val="2"/>
          </rPr>
          <t>Enter the quantity</t>
        </r>
        <r>
          <rPr>
            <sz val="9"/>
            <color indexed="81"/>
            <rFont val="Tahoma"/>
            <family val="2"/>
          </rPr>
          <t xml:space="preserve">
</t>
        </r>
      </text>
    </comment>
    <comment ref="E141" authorId="0" shapeId="0">
      <text>
        <r>
          <rPr>
            <sz val="8"/>
            <color indexed="81"/>
            <rFont val="Tahoma"/>
            <family val="2"/>
          </rPr>
          <t xml:space="preserve">Enter the basis of the cost or rate (i.e. per square foot, hourly, daily, monthly, yearly, etc.).
</t>
        </r>
      </text>
    </comment>
    <comment ref="F141" authorId="0" shapeId="0">
      <text>
        <r>
          <rPr>
            <sz val="8"/>
            <color indexed="81"/>
            <rFont val="Tahoma"/>
            <family val="2"/>
          </rPr>
          <t xml:space="preserve">Enter the cost or rate for the item.
</t>
        </r>
      </text>
    </comment>
    <comment ref="H141" authorId="0" shapeId="0">
      <text>
        <r>
          <rPr>
            <sz val="8"/>
            <color indexed="81"/>
            <rFont val="Tahoma"/>
            <family val="2"/>
          </rPr>
          <t xml:space="preserve">Enter the length of time, if applicable.
</t>
        </r>
      </text>
    </comment>
    <comment ref="J141" authorId="0" shapeId="0">
      <text>
        <r>
          <rPr>
            <sz val="8"/>
            <color indexed="81"/>
            <rFont val="Tahoma"/>
            <family val="2"/>
          </rPr>
          <t>Total cost is the value or cost of the other cost.</t>
        </r>
      </text>
    </comment>
    <comment ref="K141"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41" authorId="2" shapeId="0">
      <text>
        <r>
          <rPr>
            <sz val="9"/>
            <color indexed="81"/>
            <rFont val="Tahoma"/>
            <family val="2"/>
          </rPr>
          <t xml:space="preserve">The amount requested from the sponsoring Program Office.
</t>
        </r>
      </text>
    </comment>
    <comment ref="A150" authorId="0" shapeId="0">
      <text>
        <r>
          <rPr>
            <sz val="8"/>
            <color indexed="81"/>
            <rFont val="Tahoma"/>
            <family val="2"/>
          </rPr>
          <t xml:space="preserve">Enter a text description explaining how the numbers provided in this section were generated, as well as any explanation of the proposed other costs. 
</t>
        </r>
      </text>
    </comment>
    <comment ref="A153" authorId="0" shapeId="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56" authorId="0" shapeId="0">
      <text>
        <r>
          <rPr>
            <sz val="8"/>
            <color indexed="81"/>
            <rFont val="Tahoma"/>
            <family val="2"/>
          </rPr>
          <t xml:space="preserve">Cost is the value of the indirect cost.
</t>
        </r>
      </text>
    </comment>
    <comment ref="F156" authorId="0" shapeId="0">
      <text>
        <r>
          <rPr>
            <sz val="8"/>
            <color indexed="81"/>
            <rFont val="Tahoma"/>
            <family val="2"/>
          </rPr>
          <t xml:space="preserve">The approved cost rate for this indirect cost.
</t>
        </r>
      </text>
    </comment>
    <comment ref="J156" authorId="0" shapeId="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56" authorId="2" shapeId="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56" authorId="2" shapeId="0">
      <text>
        <r>
          <rPr>
            <sz val="9"/>
            <color indexed="81"/>
            <rFont val="Tahoma"/>
            <family val="2"/>
          </rPr>
          <t xml:space="preserve">The amount requested from the sponsoring Program Office.
</t>
        </r>
      </text>
    </comment>
    <comment ref="A162" authorId="0" shapeId="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sharedStrings.xml><?xml version="1.0" encoding="utf-8"?>
<sst xmlns="http://schemas.openxmlformats.org/spreadsheetml/2006/main" count="1328" uniqueCount="307">
  <si>
    <t>Personnel</t>
  </si>
  <si>
    <t>Purpose:</t>
  </si>
  <si>
    <t>Computation</t>
  </si>
  <si>
    <t>Fringe Benefits</t>
  </si>
  <si>
    <t>Travel</t>
  </si>
  <si>
    <t>Equipment</t>
  </si>
  <si>
    <t>Supplies</t>
  </si>
  <si>
    <t>Construction</t>
  </si>
  <si>
    <t>Other Costs</t>
  </si>
  <si>
    <t>Indirect Costs</t>
  </si>
  <si>
    <t>Purpose of Travel</t>
  </si>
  <si>
    <t>Location</t>
  </si>
  <si>
    <t>Type of Expense</t>
  </si>
  <si>
    <t>Supply Items</t>
  </si>
  <si>
    <t>Item</t>
  </si>
  <si>
    <t>Description</t>
  </si>
  <si>
    <t>Total</t>
  </si>
  <si>
    <t>Narrative</t>
  </si>
  <si>
    <t xml:space="preserve">Salary </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</si>
  <si>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</si>
  <si>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</si>
  <si>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</si>
  <si>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</si>
  <si>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</si>
  <si>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</si>
  <si>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</si>
  <si>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</si>
  <si>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</si>
  <si>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</si>
  <si>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</si>
  <si>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</si>
  <si>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</si>
  <si>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</si>
  <si>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</si>
  <si>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</si>
  <si>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</si>
  <si>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 xml:space="preserve">Description </t>
  </si>
  <si>
    <t>Total Direct Costs</t>
  </si>
  <si>
    <t>Total Project Costs</t>
  </si>
  <si>
    <t>Federal Request</t>
  </si>
  <si>
    <t>Budget Category</t>
  </si>
  <si>
    <t>Total(s)</t>
  </si>
  <si>
    <t>Name</t>
  </si>
  <si>
    <t>Worksheet Instructions</t>
  </si>
  <si>
    <t>Budget Summary</t>
  </si>
  <si>
    <t>Duration or Distance</t>
  </si>
  <si>
    <t>Rate</t>
  </si>
  <si>
    <t>Non-Federal Contribution</t>
  </si>
  <si>
    <t>Show annual salary rate &amp; amount of time devoted to the project for each name/position.</t>
  </si>
  <si>
    <t>Total Cost</t>
  </si>
  <si>
    <r>
      <t xml:space="preserve">Time Worked
</t>
    </r>
    <r>
      <rPr>
        <b/>
        <i/>
        <sz val="8"/>
        <color indexed="8"/>
        <rFont val="Calibri"/>
        <family val="2"/>
      </rPr>
      <t>(# of hours, days, months, years)</t>
    </r>
  </si>
  <si>
    <t>How to use this Workbook:</t>
  </si>
  <si>
    <t>Compute the indirect costs for those portions of the program which allow such costs.</t>
  </si>
  <si>
    <t>Budget Category Descriptions:</t>
  </si>
  <si>
    <t>Show the basis for computation.</t>
  </si>
  <si>
    <t>Indicate the travel destination.</t>
  </si>
  <si>
    <t>Describe what the approved rate is and how it is applied.</t>
  </si>
  <si>
    <t>Base</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</si>
  <si>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</si>
  <si>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</si>
  <si>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</si>
  <si>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 Rate</t>
  </si>
  <si>
    <t xml:space="preserve"> please close the document and reopen it with macros enabled. </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</si>
  <si>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</si>
  <si>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Demographic Form</t>
  </si>
  <si>
    <t>I. Tribe Information</t>
  </si>
  <si>
    <t>1. The name of each federally-recognized Indian Tribe that will be served by the proposed project(s):</t>
  </si>
  <si>
    <t>Name(s)</t>
  </si>
  <si>
    <t>BIA Region(s)</t>
  </si>
  <si>
    <t>If yes, what year?</t>
  </si>
  <si>
    <t>a. If you selected Tribal Coalition or Tribal Consortia please list the tribes you represent:</t>
  </si>
  <si>
    <t>b. If you selected Non-profit organization describe the nature of you services and whom you provide them.</t>
  </si>
  <si>
    <t>If you selected “Yes”, please provide a brief statement that explains your selection. Examples might include “For a majority of our tribal community, law enforcement resource centers are greater than 1 hour’s drive away.” Or  “Our tribal community has no resident medical facilities and the nearest public health center is operated by the City/Town of XXX which is not within tribal lands and not easily reached.”</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</si>
  <si>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</si>
  <si>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</si>
  <si>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</si>
  <si>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</si>
  <si>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</si>
  <si>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</si>
  <si>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</si>
  <si>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</si>
  <si>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</si>
  <si>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</si>
  <si>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</si>
  <si>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</si>
  <si>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</si>
  <si>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</si>
  <si>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</si>
  <si>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</si>
  <si>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b. Enter the current Fiscal Year Actual Sworn Force Strength as of the date of this application: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</si>
  <si>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</si>
  <si>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</si>
  <si>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</si>
  <si>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t>IV. Tribal Facilities, Capacities and Capabilities</t>
  </si>
  <si>
    <t>1. Telecommunications and Technology</t>
  </si>
  <si>
    <t>a. Describe your Internet Access:</t>
  </si>
  <si>
    <t>b. What types of communication services are generally available to the tribe at large and/or the tribe's justice components? (check all that apply)</t>
  </si>
  <si>
    <t>Tribe</t>
  </si>
  <si>
    <t xml:space="preserve">Justice </t>
  </si>
  <si>
    <t>i. Land Line (telephone, dial-up service)</t>
  </si>
  <si>
    <t>ii. Cellular (telephone, data, etc.)</t>
  </si>
  <si>
    <t>iii. Satellite - Receive only (broadcasting services)</t>
  </si>
  <si>
    <t>iv. Satellite - 2-way (2-way voice and data and well as broadcasting)</t>
  </si>
  <si>
    <t>v. Radio services  - (HF, VHF, UHF)</t>
  </si>
  <si>
    <t xml:space="preserve">vi. Point to Point Microwave </t>
  </si>
  <si>
    <t>vii. Other (please describe)</t>
  </si>
  <si>
    <t>Tribal</t>
  </si>
  <si>
    <t>Justice Comp.</t>
  </si>
  <si>
    <t>2. Facilities and Services (check all that apply)</t>
  </si>
  <si>
    <t># of beds</t>
  </si>
  <si>
    <t># of facilities</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</si>
  <si>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</si>
  <si>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 xml:space="preserve">Applicants should check and provide data for all the facilities and services located within the reservation/jurisdiction described in question 8 above. </t>
  </si>
  <si>
    <t>Please fill out this form in its entirety. Note that each subsection has individual instructions. Please read them carefully before filling out this form. If you are applying as a consortium please aggregate the data for all the Tribes represented in your application.</t>
  </si>
  <si>
    <t>Year 1</t>
  </si>
  <si>
    <t>Radios</t>
  </si>
  <si>
    <t>Vehicles</t>
  </si>
  <si>
    <t>Computers</t>
  </si>
  <si>
    <t>Computer Aided Dispatch</t>
  </si>
  <si>
    <t>Records Management System</t>
  </si>
  <si>
    <t>Communication System</t>
  </si>
  <si>
    <t>Basic Issue Firearm</t>
  </si>
  <si>
    <t>Basic Issue Equipment</t>
  </si>
  <si>
    <t>Basic Issue Uniforms</t>
  </si>
  <si>
    <t>Yes</t>
  </si>
  <si>
    <t>No</t>
  </si>
  <si>
    <t>Vehicles w/ accessory package</t>
  </si>
  <si>
    <t>Bullet Proof Vests</t>
  </si>
  <si>
    <t>PA1 Equipment Dropdown Options</t>
  </si>
  <si>
    <t>PA1 Supplies Dropdown Options</t>
  </si>
  <si>
    <t>PA1 Personnel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</si>
  <si>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</si>
  <si>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</si>
  <si>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</si>
  <si>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</si>
  <si>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</si>
  <si>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</si>
  <si>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4. Of your current enrollment, what is the Tribe's total number of unemployed 18 years and over?</t>
  </si>
  <si>
    <t>5. Of your current enrollment, what is the Tribe's total number of under-employed (below the poverty line) 18 years and over?</t>
  </si>
  <si>
    <t>6. Of your current enrollment, what is the Tribe's total number of employed 18 years and over?</t>
  </si>
  <si>
    <t>7. What is the current local population base?</t>
  </si>
  <si>
    <t>8. Please enter the approximate square mileage of the reservation/jurisdiction to be served: (sq. miles)</t>
  </si>
  <si>
    <t>9. Please check the crime victim population area(s) that best describe the services the Tribe typically supports.</t>
  </si>
  <si>
    <t>10. Have you applied for a CTAS grant before?</t>
  </si>
  <si>
    <t>11. Please provide your status as an applicant (check all that apply):</t>
  </si>
  <si>
    <t>2. What is the Tribe's current enrollment, including members living both on and off the reservation?</t>
  </si>
  <si>
    <t>3. What is the Tribe's juvenile population, including members living both on and off the reservation?</t>
  </si>
  <si>
    <t>Budget Point of Contact Information:</t>
  </si>
  <si>
    <t xml:space="preserve">Contact Name: </t>
  </si>
  <si>
    <t>Last:</t>
  </si>
  <si>
    <r>
      <rPr>
        <b/>
        <sz val="9"/>
        <color theme="1"/>
        <rFont val="Calibri"/>
        <family val="2"/>
        <scheme val="minor"/>
      </rPr>
      <t>First:</t>
    </r>
    <r>
      <rPr>
        <sz val="9"/>
        <color theme="1"/>
        <rFont val="Calibri"/>
        <family val="2"/>
        <scheme val="minor"/>
      </rPr>
      <t xml:space="preserve"> </t>
    </r>
  </si>
  <si>
    <t xml:space="preserve">Middle: </t>
  </si>
  <si>
    <t xml:space="preserve">Contact Phone: </t>
  </si>
  <si>
    <t>Contact Fax:</t>
  </si>
  <si>
    <t>Contact Email:</t>
  </si>
  <si>
    <t>2. On average how many hours of IN-SERVICE (non-recruit) training (e.g. FTO, continuing professional education, roll call, standard) are required annually for each of your agency’s officers/deputies in the following categories (if none, please indicate 0 hours)?</t>
  </si>
  <si>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</si>
  <si>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</si>
  <si>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</si>
  <si>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</si>
  <si>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</si>
  <si>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</si>
  <si>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 xml:space="preserve">3. Does your agency administer a police training academy? </t>
  </si>
  <si>
    <t>Demographics Yes No Options</t>
  </si>
  <si>
    <t>4. How many total hours of basic/recruit ACADEMY training are required for each of your agency’s officer/deputy recruits in the following categories (if none, please indicate 0 hours)?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</si>
  <si>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</si>
  <si>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12. Please indicate if you agree with the following statement: The tribe(s)submitting this application consider themselves to be remotely located with respect to availability of justice or other relevant community services.</t>
  </si>
  <si>
    <t>devuser1</t>
  </si>
  <si>
    <t>Tab</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</si>
  <si>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 Travel expenses for consultants should be included in the “Consultant Travel” data fields under the “Subawards (Subgrants)/Procurement Contracts” category.</t>
    </r>
  </si>
  <si>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rgb="FFFF000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</si>
  <si>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Subawards (Subgrants), 
Procurement Contracts, &amp;
Consultant Fees</t>
  </si>
  <si>
    <t>Worksheet Index:</t>
  </si>
  <si>
    <t>List each name, if known.</t>
  </si>
  <si>
    <t>Position</t>
  </si>
  <si>
    <t>List each position, if known.</t>
  </si>
  <si>
    <t>Percentage of Time</t>
  </si>
  <si>
    <t>Travel Items</t>
  </si>
  <si>
    <t>Lodging</t>
  </si>
  <si>
    <t>Meals</t>
  </si>
  <si>
    <t>Mileage</t>
  </si>
  <si>
    <t>Transportation</t>
  </si>
  <si>
    <t>Local Travel</t>
  </si>
  <si>
    <t>Other</t>
  </si>
  <si>
    <t>Basis</t>
  </si>
  <si>
    <t># of Trips</t>
  </si>
  <si>
    <t>Purpose</t>
  </si>
  <si>
    <t>Description of Work</t>
  </si>
  <si>
    <t>Provide the purpose of the construction</t>
  </si>
  <si>
    <t>Describe the construction project(s)</t>
  </si>
  <si>
    <t>G. Subawards (Subgrants)</t>
  </si>
  <si>
    <t>H. Procurement Contracts</t>
  </si>
  <si>
    <t>Quantity</t>
  </si>
  <si>
    <t>Length of Time</t>
  </si>
  <si>
    <t>List and describe items that will be paid with grants funds (e.g. rent, reproduction, telephone, janitorial, or security services, and investigative or confidential funds).</t>
  </si>
  <si>
    <t>Show the basis for computation</t>
  </si>
  <si>
    <t>Describe the purpose of the subaward (subgrant)</t>
  </si>
  <si>
    <t xml:space="preserve">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t>
  </si>
  <si>
    <t>Describe the purpose of the contract</t>
  </si>
  <si>
    <t>Non-Federal Request</t>
  </si>
  <si>
    <t>Definitions</t>
  </si>
  <si>
    <t>Term</t>
  </si>
  <si>
    <t>Definition</t>
  </si>
  <si>
    <t>Match</t>
  </si>
  <si>
    <r>
      <t xml:space="preserve">Match is the recipient share of the project costs. Match may either be “in-kind” or “cash.” In-kind match includes the value of donated services. Cash match includes actual cash spent by the recipient and must have a cost relationship to the Federal award that is being matched. (Example: Match on administrative costs should be other administrative costs, not other matching on
program costs). 
Sample Non-Federal Match Calculation:
Match Calculation: If the match is 25%, the calculation is as follows:
Federal Request: </t>
    </r>
    <r>
      <rPr>
        <b/>
        <sz val="11"/>
        <color theme="1"/>
        <rFont val="Calibri"/>
        <family val="2"/>
        <scheme val="minor"/>
      </rPr>
      <t xml:space="preserve"> $350,000</t>
    </r>
    <r>
      <rPr>
        <sz val="11"/>
        <color theme="1"/>
        <rFont val="Calibri"/>
        <family val="2"/>
        <scheme val="minor"/>
      </rPr>
      <t xml:space="preserve">
Divided by .75 or 75%:  </t>
    </r>
    <r>
      <rPr>
        <b/>
        <sz val="11"/>
        <color theme="1"/>
        <rFont val="Calibri"/>
        <family val="2"/>
        <scheme val="minor"/>
      </rPr>
      <t>$466,667</t>
    </r>
    <r>
      <rPr>
        <sz val="11"/>
        <color theme="1"/>
        <rFont val="Calibri"/>
        <family val="2"/>
        <scheme val="minor"/>
      </rPr>
      <t xml:space="preserve">
Multiplied by match amount .25 or 25%
equal required match amount:  </t>
    </r>
    <r>
      <rPr>
        <b/>
        <sz val="11"/>
        <color theme="1"/>
        <rFont val="Calibri"/>
        <family val="2"/>
        <scheme val="minor"/>
      </rPr>
      <t>$116,667</t>
    </r>
  </si>
  <si>
    <t>Approved Negotiated Rate</t>
  </si>
  <si>
    <t>Approved Negotiated Rate is any current fringe benefits rate approved for the grant recipient by their cognizant Federal agency.</t>
  </si>
  <si>
    <t>Expendable</t>
  </si>
  <si>
    <t xml:space="preserve">An expendable item is any materials that are consumed during the course of the project such as office supplies, program supplies etc. Expendable items are usually considered to be consumed when issued and are not recorded as returnable inventory. </t>
  </si>
  <si>
    <t>Non-Expendable</t>
  </si>
  <si>
    <t xml:space="preserve">A non-expendable item is tangible property having a useful life of more than two years and an acquisition cost of $5,000 or more per unit. (Note: Organization’s own capitalization policy may be used for items costing less than $5,000). </t>
  </si>
  <si>
    <t>Renovations</t>
  </si>
  <si>
    <t>Costs incurred for ordinary rearrangements, alterations and restoration of facilities are considered allowable. Special arrangement and alteration costs incurred specifically for the project are allowable with the prior approval of the awarding agency.</t>
  </si>
  <si>
    <t>Federal Acquisition Regulations</t>
  </si>
  <si>
    <t>The Federal Acquisition Regulations are established for the codification and publication of uniform policies and procedures for acquisition by all executive agencies. The Federal Acquisition Regulations System consists of the Federal Acquisition Regulation (FAR), which is the primary document, and agency acquisition regulations that implement or supplement the FAR.</t>
  </si>
  <si>
    <t>Sole Source</t>
  </si>
  <si>
    <r>
      <t xml:space="preserve">Procurement by noncompetitive proposals is procurement through the solicitation from only one source, or after solicitation of a number of sources, competition is determined inadequate.
Grant recipients may make the initial determination that competition is not feasible if one of the following circumstances exists:
</t>
    </r>
    <r>
      <rPr>
        <i/>
        <sz val="11"/>
        <color theme="1"/>
        <rFont val="Calibri"/>
        <family val="2"/>
        <scheme val="minor"/>
      </rPr>
      <t>1. The item of service is available only from a single source.
2. The public exigency or emergency for the requirement will not permit a delay resulting from a competitive solicitation.
3. After solicitation of a number of sources, competitions is considered inadequate.</t>
    </r>
  </si>
  <si>
    <t>Arm-Length Transaction</t>
  </si>
  <si>
    <t>A transaction in which the buyers and sellers of a product act independently and have no relationship to each other. The concept of an arm's length transaction is to ensure that both parties in the deal are acting in their own self interest and are not subject to any pressure or duress from the other party.
Generally, costs of renting facilities are not allowable where one party to the rental agreement is able to control or substantially influence the actions of the other (e.g. organizations under common control through common officers. Directors or members).</t>
  </si>
  <si>
    <t>Confidential Funds</t>
  </si>
  <si>
    <r>
      <t xml:space="preserve">Confidential funds are those monies allocated to:
</t>
    </r>
    <r>
      <rPr>
        <b/>
        <sz val="11"/>
        <color theme="1"/>
        <rFont val="Calibri"/>
        <family val="2"/>
        <scheme val="minor"/>
      </rPr>
      <t>Purchase of Services (P/S).</t>
    </r>
    <r>
      <rPr>
        <sz val="11"/>
        <color theme="1"/>
        <rFont val="Calibri"/>
        <family val="2"/>
        <scheme val="minor"/>
      </rPr>
      <t xml:space="preserve">
This category includes travel or transportation of a non- Federal officer or an informant; the lease of an apartment, business front, luxury-type automobiles, aircraft or boat, or similar effects to create or establish the appearance of affluence; and/or meals, beverages, entertainment, and similar expenses (including buy money and flash rolls, etc.) for undercover purposes, within reasonable limits.
</t>
    </r>
    <r>
      <rPr>
        <b/>
        <sz val="11"/>
        <color theme="1"/>
        <rFont val="Calibri"/>
        <family val="2"/>
        <scheme val="minor"/>
      </rPr>
      <t>Purchase of Evidence (P/E).</t>
    </r>
    <r>
      <rPr>
        <sz val="11"/>
        <color theme="1"/>
        <rFont val="Calibri"/>
        <family val="2"/>
        <scheme val="minor"/>
      </rPr>
      <t xml:space="preserve">
This category is for P/E and/or contraband, such as narcotics and dangerous drugs, firearms, stolen property, counterfeit tax stamps, and so forth, required to determine the existence of a crime or to establish the identity of a participant in a crime.
</t>
    </r>
    <r>
      <rPr>
        <b/>
        <sz val="11"/>
        <color theme="1"/>
        <rFont val="Calibri"/>
        <family val="2"/>
        <scheme val="minor"/>
      </rPr>
      <t>Purchase of Specific Information (P/I).</t>
    </r>
    <r>
      <rPr>
        <sz val="11"/>
        <color theme="1"/>
        <rFont val="Calibri"/>
        <family val="2"/>
        <scheme val="minor"/>
      </rPr>
      <t xml:space="preserve">
This category includes the payment of monies to an informant for specific information. All other informant expenses would be classified under P/S and charged accordingly. </t>
    </r>
  </si>
  <si>
    <t>Fully Executed Negotiated Agreement</t>
  </si>
  <si>
    <t>Fully Executed Negotiated Agreement is a signed, approved indirect cost rate agreement which reflects an understanding reached between the grant recipient and the cognizant Federal agency.</t>
  </si>
  <si>
    <t>Cognizant Federal Agency</t>
  </si>
  <si>
    <t>The cognizant Federal agency is the Federal agency that generally provides the most Federal financial assistance to t he recipient of funds. Cognizance is assigned by the Office of Management and Budget (OMB). Cognizant agency assignments for the largest cities and counties are published in the Federal Register.</t>
  </si>
  <si>
    <t>Lodging, Meals, Etc.</t>
  </si>
  <si>
    <t>Per day, mile, trip, Etc.</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</si>
  <si>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</si>
  <si>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t>John Smith</t>
  </si>
  <si>
    <t>Executive Director</t>
  </si>
  <si>
    <t>yearly</t>
  </si>
  <si>
    <t>Jane Doe</t>
  </si>
  <si>
    <t>Project Manager</t>
  </si>
  <si>
    <t>Alex Jones</t>
  </si>
  <si>
    <t>Program Assistant</t>
  </si>
  <si>
    <t>hourly</t>
  </si>
  <si>
    <t xml:space="preserve">John Smith, Executive Director, will provide oversight on the entire award providing 5% of this time to the project.
Jane Doe, Project Manager, will manage the project, complete reports, and submit deliverables spending 75% of her time on the project.
Alex Jones, Program Assistant, will provide the project manager assistance where needed spending 1,040 hours on the project.
</t>
  </si>
  <si>
    <t>Our fringe benefits rate is 25% and covers the following items: FICA (7.65%), Worker's comp (1.35%), Health Insurance (11%), Retirement (5%)</t>
  </si>
  <si>
    <t>List each grant-supported position receiving fringe benefits.</t>
  </si>
  <si>
    <t>Mandatory Orientation Training</t>
  </si>
  <si>
    <t>Washington, DC</t>
  </si>
  <si>
    <t>Project Manager Field Travel</t>
  </si>
  <si>
    <t>Various</t>
  </si>
  <si>
    <t>Project Manager Training</t>
  </si>
  <si>
    <t>Reno, NV</t>
  </si>
  <si>
    <t>Per award guidelines, key memebers must attend orientation training in Washington, DC.  WE are following our own written travel policy.  Lodging is for 3 nights and meals are budgeted at 3.5 days as the two travel days are computed at .75 days.  Mileage to get to the airport and local travel is for taxi to and from the airport.  Also baggage fees of $50 is $25 each way.
The project manager will attend trainin in REno, NV.  We are following our own written travel policy.  Lodging is for 5 nights and meals are budgeted at 5.5 days as the two travel days are computed at .75 days.  Mileage to get to the airport and local travel is for taxi to and from the airport.  Also, baggage fees of $50 is for $25 each way.
The project manager will use her own vehicle to travel to complete field work with the average trip around 250 miles and an anticipated 20 trips.</t>
  </si>
  <si>
    <t>Dell Laptop Computer</t>
  </si>
  <si>
    <t>The project manager will need a laptop computer while out in the field and while away at training.  We are following our agency's capitalization policy.</t>
  </si>
  <si>
    <t>Printer</t>
  </si>
  <si>
    <t>Locking file cabinet</t>
  </si>
  <si>
    <t>Flatbed scanner</t>
  </si>
  <si>
    <t>General office supplies</t>
  </si>
  <si>
    <t>The project manager will need a printer to print reports.  A locking file cabinet is needed to keep client information secure. A flatbed scanner is needed to scan various documents collected in the field.  General office supplies will be used bt all personnel on this project and include: pens, pencils, paper, binder clips, and other basic supplies.  The office supplies are based on 12 months at $150 per month.  This amount was determined based upon other projects of this size that we have completed in the past.</t>
  </si>
  <si>
    <t>As a rule, construction costs are not allowable. Consult with the program office before budgeting funds in this category.</t>
  </si>
  <si>
    <t>William Penn, CPA</t>
  </si>
  <si>
    <t>Provide a description of the activities to be carried out by subrecipients.</t>
  </si>
  <si>
    <t>ABC Company</t>
  </si>
  <si>
    <t>Survey creation and data entry services from submitted surveys.</t>
  </si>
  <si>
    <t>Conduct field activities in a remote area</t>
  </si>
  <si>
    <t>Provide services and conduct field work in a remote area included in the project</t>
  </si>
  <si>
    <t>The agency will make a subaward to provide services and conduct field work in a remote area.  The $25,000 was calculated based upon a similar size project completed in the same area.</t>
  </si>
  <si>
    <t>Rent</t>
  </si>
  <si>
    <t>Telephone</t>
  </si>
  <si>
    <t>Reproduction</t>
  </si>
  <si>
    <t>Postage</t>
  </si>
  <si>
    <t>sq feet</t>
  </si>
  <si>
    <t>monthly rate</t>
  </si>
  <si>
    <t>per copy</t>
  </si>
  <si>
    <t>quarterly newsletter</t>
  </si>
  <si>
    <t>Rent is charged at $2.51 per square foot per month.
Telephone is based upon $50 per month for 12 months.
Reproduction is based on 500 copies per month for 12 moths.
Postage for mailing a quarterly newsletter for 1,000 recipients.</t>
  </si>
  <si>
    <t>Indirect costs are based on Federally approved rate of 12.54% on Total Direct Labor (Personnel + Fringe).</t>
  </si>
  <si>
    <t>Example - Budget Detail Sheet</t>
  </si>
  <si>
    <r>
      <t xml:space="preserve">Budget Detail
</t>
    </r>
    <r>
      <rPr>
        <b/>
        <i/>
        <sz val="24"/>
        <color rgb="FFFF0000"/>
        <rFont val="Calibri"/>
        <family val="2"/>
        <scheme val="minor"/>
      </rPr>
      <t>EXAMPLE</t>
    </r>
  </si>
  <si>
    <t xml:space="preserve">Provide a description of the construction project and an estimate of the costs.   Minor repairs or renovations may be allowable and should be classified in the “Other” category. OJP does not currenly fund construction programs. Consult with the program office before budgeting funds in this category.  All requested information must be included in the budget detail worksheet and  budget narrative. </t>
  </si>
  <si>
    <t>I. Other Costs</t>
  </si>
  <si>
    <t>J. Indirect Costs</t>
  </si>
  <si>
    <t>I. Other</t>
  </si>
  <si>
    <t>Consultant?</t>
  </si>
  <si>
    <t>Is the subaward for a consultant?</t>
  </si>
  <si>
    <t>Is the contract for a consultant?</t>
  </si>
  <si>
    <t>Unit Cost</t>
  </si>
  <si>
    <t>Note: Any errors detected on this page should be fixed on the corresponding Budget Detail tab.</t>
  </si>
  <si>
    <t>Year 3
(if needed)</t>
  </si>
  <si>
    <t>Year 2
(if needed)</t>
  </si>
  <si>
    <t>Year 4
(if needed)</t>
  </si>
  <si>
    <t>Year 5
(if needed)</t>
  </si>
  <si>
    <t>Budget Detail - Year 1</t>
  </si>
  <si>
    <t>Budget Detail - Year 2</t>
  </si>
  <si>
    <t>Budget Detail - Year 3</t>
  </si>
  <si>
    <t>Budget Detail - Year 4</t>
  </si>
  <si>
    <t>Budget Detail - Year 5</t>
  </si>
  <si>
    <t>Accounting Assistance</t>
  </si>
  <si>
    <t>ABC Company will put together online an online survey at the direction of the project manager to reach out to the various sites to determine the needs.  In addition a hard copy survey will also be available for thos unable to use the online survey.  ABC Company will key in the hard copy surveys.  Once the surveys are completed, ABC Company will compile the data for the project manager.
William Penn will assist in completing financial reports as well as tracking award expenditures.  Mr. Penn's rate is $47 per hour, and we estimate that Mr. Penn will provide 200 hours of services.</t>
  </si>
  <si>
    <t>Consultant</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</si>
  <si>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the document as pictured here. If you elected to disable macros, </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</si>
  <si>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</si>
  <si>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Is the subaward for a consultant? If yes, use the section below to explain associated travel expenses included in the cost.</t>
  </si>
  <si>
    <t>Consultant Travel (if necessary)</t>
  </si>
  <si>
    <t>The Budget Detail Worksheet is provided for your use in the preparation of the budget and budget narrative. All required information (including the budget narrative) must be provided. Any category of expense not applicable to your budget may be left blank.  Indicate any non-federal (match) amount in the appropriate category, if applicable.</t>
  </si>
  <si>
    <t>(DOJ Financial Guide, Section 3.10)</t>
  </si>
  <si>
    <t>Does this budget contain conference costs which is defined broadly to include meetings, retreats, seminars, symposia, and training activities? - Y/N</t>
  </si>
  <si>
    <t>Additional information can be found in the DOJ Financial Guide</t>
  </si>
  <si>
    <t>DOJ Financial Guide</t>
  </si>
  <si>
    <r>
      <t xml:space="preserve">The workbook includes several different worksheets. The first worksheet (this one) is an instruction sheet; the next worksheet includes the budget detail worksheet and narrative for year 1.  There are duplicates of this worksheet for years 2-5 that can be completed as necessary. The last worksheet is a Budget Summary. It compiles all of the relevant budget information  into a single location and should be reviewed for correctness before the workbook is uploaded to the GMS application. 
</t>
    </r>
    <r>
      <rPr>
        <b/>
        <sz val="9"/>
        <color indexed="8"/>
        <rFont val="Calibri"/>
        <family val="2"/>
      </rPr>
      <t>Step by Step Usage:</t>
    </r>
    <r>
      <rPr>
        <sz val="9"/>
        <color indexed="8"/>
        <rFont val="Calibri"/>
        <family val="2"/>
      </rPr>
      <t xml:space="preserve">
</t>
    </r>
    <r>
      <rPr>
        <sz val="9"/>
        <rFont val="Calibri"/>
        <family val="2"/>
      </rPr>
      <t>1. Please read and print this instruction page. It can be used as a reference while completing the rest of the document.
2. For each budget category, you can see a sample by viewing the 'Budget Detail Example Sheet'</t>
    </r>
    <r>
      <rPr>
        <b/>
        <sz val="9"/>
        <rFont val="Calibri"/>
        <family val="2"/>
      </rPr>
      <t>.</t>
    </r>
    <r>
      <rPr>
        <sz val="9"/>
        <rFont val="Calibri"/>
        <family val="2"/>
      </rPr>
      <t xml:space="preserve">
3. The 'Definitions' tab explains terms used in the instructions for the various budget categories.
4. </t>
    </r>
    <r>
      <rPr>
        <b/>
        <sz val="9"/>
        <rFont val="Calibri"/>
        <family val="2"/>
      </rPr>
      <t>Record Retention:</t>
    </r>
    <r>
      <rPr>
        <sz val="9"/>
        <rFont val="Calibri"/>
        <family val="2"/>
      </rPr>
      <t xml:space="preserve"> In accordance with the requirements set forth in </t>
    </r>
    <r>
      <rPr>
        <b/>
        <u/>
        <sz val="9"/>
        <rFont val="Calibri"/>
        <family val="2"/>
      </rPr>
      <t>2 CFR Part 200.333</t>
    </r>
    <r>
      <rPr>
        <sz val="9"/>
        <rFont val="Calibri"/>
        <family val="2"/>
      </rPr>
      <t>, all financial records, supporting documents, statistical records, and all other records pertinent to the award shall be retained by each organization for at least three years following the closure of the audit report covering the grant period.
5. The information disclosed in this form is subject to the Freedom of Information Act under U.S.C. 55.2.</t>
    </r>
  </si>
  <si>
    <r>
      <t xml:space="preserve">Budget Detail Worksheet
</t>
    </r>
    <r>
      <rPr>
        <b/>
        <i/>
        <sz val="12"/>
        <color theme="1"/>
        <rFont val="Calibri"/>
        <family val="2"/>
        <scheme val="minor"/>
      </rPr>
      <t>OMB Approval NO.: 1121-0329
Expires 11/30/2020</t>
    </r>
  </si>
  <si>
    <t>For a 508 compliant, accessible version of the Budget Detail Worksheet, use the following link:</t>
  </si>
  <si>
    <t>https://ojp.gov/funding/Apply/Forms/BudgetDetailWorksheet/BDW508.pdf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</si>
</sst>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quot;$&quot;#,##0"/>
    <numFmt numFmtId="166" formatCode="&quot;$&quot;#,##0.0"/>
    <numFmt numFmtId="167" formatCode="_(* #,##0_);_(* \(#,##0\);_(* &quot;-&quot;??_);_(@_)"/>
  </numFmts>
  <fonts count="40" x14ac:knownFonts="1">
    <font>
      <sz val="11"/>
      <color theme="1"/>
      <name val="Calibri"/>
      <family val="2"/>
      <scheme val="minor"/>
    </font>
    <font>
      <sz val="9"/>
      <color indexed="8"/>
      <name val="Calibri"/>
      <family val="2"/>
    </font>
    <font>
      <b/>
      <sz val="9"/>
      <color indexed="8"/>
      <name val="Calibri"/>
      <family val="2"/>
    </font>
    <font>
      <u/>
      <sz val="9"/>
      <color indexed="8"/>
      <name val="Calibri"/>
      <family val="2"/>
    </font>
    <font>
      <sz val="9"/>
      <color indexed="10"/>
      <name val="Calibri"/>
      <family val="2"/>
    </font>
    <font>
      <b/>
      <i/>
      <sz val="8"/>
      <color indexed="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u/>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i/>
      <sz val="24"/>
      <color theme="1"/>
      <name val="Calibri"/>
      <family val="2"/>
      <scheme val="minor"/>
    </font>
    <font>
      <b/>
      <i/>
      <sz val="11"/>
      <color theme="1"/>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i/>
      <sz val="18"/>
      <color rgb="FFFF0000"/>
      <name val="Calibri"/>
      <family val="2"/>
      <scheme val="minor"/>
    </font>
    <font>
      <i/>
      <sz val="16"/>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9"/>
      <color rgb="FFFF0000"/>
      <name val="Calibri"/>
      <family val="2"/>
      <scheme val="minor"/>
    </font>
    <font>
      <b/>
      <i/>
      <sz val="12"/>
      <color theme="1"/>
      <name val="Calibri"/>
      <family val="2"/>
      <scheme val="minor"/>
    </font>
    <font>
      <sz val="9"/>
      <name val="Calibri"/>
      <family val="2"/>
    </font>
    <font>
      <sz val="9"/>
      <color rgb="FFFF0000"/>
      <name val="Calibri"/>
      <family val="2"/>
    </font>
    <font>
      <b/>
      <sz val="9"/>
      <name val="Calibri"/>
      <family val="2"/>
    </font>
    <font>
      <b/>
      <u/>
      <sz val="9"/>
      <name val="Calibri"/>
      <family val="2"/>
    </font>
    <font>
      <i/>
      <sz val="11"/>
      <color theme="1"/>
      <name val="Calibri"/>
      <family val="2"/>
      <scheme val="minor"/>
    </font>
    <font>
      <sz val="11"/>
      <color theme="1"/>
      <name val="Calibri"/>
      <family val="2"/>
      <scheme val="minor"/>
    </font>
    <font>
      <b/>
      <i/>
      <sz val="11"/>
      <color rgb="FFFF0000"/>
      <name val="Calibri"/>
      <family val="2"/>
      <scheme val="minor"/>
    </font>
    <font>
      <b/>
      <i/>
      <sz val="24"/>
      <color rgb="FFFF0000"/>
      <name val="Calibri"/>
      <family val="2"/>
      <scheme val="minor"/>
    </font>
    <font>
      <i/>
      <sz val="10"/>
      <name val="Calibri"/>
      <family val="2"/>
      <scheme val="minor"/>
    </font>
    <font>
      <i/>
      <sz val="10"/>
      <color rgb="FFFF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35" fillId="0" borderId="0" applyFont="0" applyFill="0" applyBorder="0" applyAlignment="0" applyProtection="0"/>
  </cellStyleXfs>
  <cellXfs count="576">
    <xf numFmtId="0" fontId="0" fillId="0" borderId="0" xfId="0"/>
    <xf numFmtId="0" fontId="12" fillId="0" borderId="0" xfId="0" applyFont="1" applyAlignment="1">
      <alignment wrapText="1"/>
    </xf>
    <xf numFmtId="0" fontId="12" fillId="0" borderId="0" xfId="0" applyFont="1" applyAlignment="1">
      <alignment horizontal="left" wrapText="1"/>
    </xf>
    <xf numFmtId="0" fontId="0" fillId="0" borderId="0" xfId="0" applyProtection="1">
      <protection hidden="1"/>
    </xf>
    <xf numFmtId="0" fontId="12" fillId="0" borderId="0" xfId="0" applyFont="1" applyAlignment="1">
      <alignment vertical="top" wrapText="1"/>
    </xf>
    <xf numFmtId="0" fontId="15" fillId="6" borderId="4" xfId="0" applyFont="1" applyFill="1" applyBorder="1" applyAlignment="1" applyProtection="1">
      <alignment horizontal="center" wrapText="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11" fillId="3" borderId="7" xfId="0" applyFont="1" applyFill="1" applyBorder="1" applyAlignment="1" applyProtection="1">
      <alignment horizontal="center" vertical="top"/>
      <protection hidden="1"/>
    </xf>
    <xf numFmtId="3" fontId="0" fillId="0" borderId="0" xfId="0" applyNumberFormat="1" applyProtection="1">
      <protection hidden="1"/>
    </xf>
    <xf numFmtId="3" fontId="0" fillId="0" borderId="0" xfId="0" applyNumberFormat="1" applyBorder="1" applyProtection="1">
      <protection hidden="1"/>
    </xf>
    <xf numFmtId="0" fontId="12" fillId="4" borderId="1" xfId="0" applyFont="1" applyFill="1" applyBorder="1" applyAlignment="1">
      <alignment vertical="center" wrapText="1"/>
    </xf>
    <xf numFmtId="165" fontId="17" fillId="3" borderId="13"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protection hidden="1"/>
    </xf>
    <xf numFmtId="165" fontId="17" fillId="4" borderId="1" xfId="0" applyNumberFormat="1" applyFont="1" applyFill="1" applyBorder="1" applyAlignment="1" applyProtection="1">
      <alignment horizontal="center" vertical="center" wrapText="1"/>
      <protection hidden="1"/>
    </xf>
    <xf numFmtId="165" fontId="17" fillId="6" borderId="1" xfId="0" applyNumberFormat="1" applyFont="1" applyFill="1" applyBorder="1" applyAlignment="1" applyProtection="1">
      <alignment horizontal="center" vertical="center" wrapText="1"/>
      <protection hidden="1"/>
    </xf>
    <xf numFmtId="0" fontId="12" fillId="3" borderId="13" xfId="0" applyFont="1" applyFill="1" applyBorder="1" applyAlignment="1">
      <alignment vertical="center" wrapText="1"/>
    </xf>
    <xf numFmtId="0" fontId="12" fillId="3" borderId="1" xfId="0" applyFont="1" applyFill="1" applyBorder="1" applyAlignment="1">
      <alignment vertical="center" wrapText="1"/>
    </xf>
    <xf numFmtId="0" fontId="18" fillId="6" borderId="1" xfId="0" applyFont="1" applyFill="1" applyBorder="1" applyAlignment="1">
      <alignment vertical="center" wrapText="1"/>
    </xf>
    <xf numFmtId="0" fontId="0" fillId="0" borderId="0" xfId="0" applyAlignment="1">
      <alignment wrapText="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hidden="1"/>
    </xf>
    <xf numFmtId="165" fontId="12" fillId="5" borderId="17" xfId="0" applyNumberFormat="1" applyFont="1" applyFill="1" applyBorder="1" applyAlignment="1" applyProtection="1">
      <alignment horizontal="center" vertical="center"/>
      <protection hidden="1"/>
    </xf>
    <xf numFmtId="0" fontId="16" fillId="5" borderId="1" xfId="0" applyFont="1" applyFill="1" applyBorder="1" applyAlignment="1" applyProtection="1">
      <alignment horizontal="left" vertical="center"/>
      <protection hidden="1"/>
    </xf>
    <xf numFmtId="166" fontId="12" fillId="0" borderId="0" xfId="0" applyNumberFormat="1" applyFont="1" applyAlignment="1">
      <alignment wrapText="1"/>
    </xf>
    <xf numFmtId="165"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4" fontId="12" fillId="0" borderId="1" xfId="0" applyNumberFormat="1" applyFont="1" applyBorder="1" applyAlignment="1" applyProtection="1">
      <alignment horizontal="center" vertical="center"/>
      <protection locked="0"/>
    </xf>
    <xf numFmtId="165" fontId="12" fillId="5" borderId="15"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xf>
    <xf numFmtId="0" fontId="12" fillId="0" borderId="1" xfId="0" applyNumberFormat="1" applyFont="1" applyBorder="1" applyAlignment="1" applyProtection="1">
      <alignment horizontal="center" vertical="center"/>
    </xf>
    <xf numFmtId="3"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protection hidden="1"/>
    </xf>
    <xf numFmtId="0" fontId="0" fillId="0" borderId="0" xfId="0"/>
    <xf numFmtId="0" fontId="12" fillId="5" borderId="21" xfId="0" applyFont="1" applyFill="1" applyBorder="1" applyAlignment="1" applyProtection="1">
      <alignment vertical="top" wrapText="1"/>
      <protection hidden="1"/>
    </xf>
    <xf numFmtId="0" fontId="0" fillId="5" borderId="23" xfId="0" applyFill="1" applyBorder="1" applyAlignment="1" applyProtection="1">
      <alignment vertical="top" wrapText="1"/>
      <protection hidden="1"/>
    </xf>
    <xf numFmtId="0" fontId="0" fillId="5" borderId="0" xfId="0" applyFill="1" applyBorder="1" applyProtection="1">
      <protection hidden="1"/>
    </xf>
    <xf numFmtId="0" fontId="0" fillId="5" borderId="8" xfId="0" applyFill="1" applyBorder="1" applyProtection="1">
      <protection hidden="1"/>
    </xf>
    <xf numFmtId="0" fontId="0" fillId="5" borderId="12" xfId="0" applyFill="1" applyBorder="1" applyProtection="1">
      <protection hidden="1"/>
    </xf>
    <xf numFmtId="0" fontId="0" fillId="5" borderId="8" xfId="0" applyFill="1" applyBorder="1" applyAlignment="1" applyProtection="1">
      <alignment vertical="top" wrapText="1"/>
      <protection hidden="1"/>
    </xf>
    <xf numFmtId="0" fontId="0" fillId="5" borderId="12" xfId="0" applyFill="1" applyBorder="1" applyAlignment="1" applyProtection="1">
      <alignment vertical="top"/>
      <protection hidden="1"/>
    </xf>
    <xf numFmtId="0" fontId="0" fillId="5" borderId="0" xfId="0" applyFill="1" applyBorder="1" applyAlignment="1" applyProtection="1">
      <alignment horizontal="left" vertical="top"/>
      <protection hidden="1"/>
    </xf>
    <xf numFmtId="0" fontId="0" fillId="5" borderId="8" xfId="0" applyFill="1" applyBorder="1" applyAlignment="1" applyProtection="1">
      <alignment vertical="top"/>
      <protection hidden="1"/>
    </xf>
    <xf numFmtId="0" fontId="0" fillId="5" borderId="0" xfId="0" applyFill="1" applyBorder="1" applyAlignment="1" applyProtection="1">
      <alignment vertical="top"/>
      <protection hidden="1"/>
    </xf>
    <xf numFmtId="0" fontId="0" fillId="5" borderId="8" xfId="0" applyFill="1" applyBorder="1" applyAlignment="1" applyProtection="1">
      <alignment horizontal="left" vertical="top"/>
      <protection hidden="1"/>
    </xf>
    <xf numFmtId="0" fontId="0" fillId="5" borderId="0" xfId="0" applyFill="1" applyBorder="1" applyAlignment="1" applyProtection="1">
      <alignment horizontal="center" vertical="top"/>
      <protection hidden="1"/>
    </xf>
    <xf numFmtId="0" fontId="13" fillId="5" borderId="0" xfId="0" applyFont="1" applyFill="1" applyBorder="1" applyProtection="1">
      <protection hidden="1"/>
    </xf>
    <xf numFmtId="0" fontId="0" fillId="5" borderId="12" xfId="0" applyFill="1" applyBorder="1" applyAlignment="1" applyProtection="1">
      <alignment horizontal="left" vertical="top"/>
      <protection hidden="1"/>
    </xf>
    <xf numFmtId="0" fontId="11" fillId="5" borderId="12" xfId="0" applyFont="1" applyFill="1" applyBorder="1" applyProtection="1">
      <protection hidden="1"/>
    </xf>
    <xf numFmtId="0" fontId="11" fillId="5" borderId="0" xfId="0" applyFont="1" applyFill="1" applyBorder="1" applyProtection="1">
      <protection hidden="1"/>
    </xf>
    <xf numFmtId="0" fontId="14" fillId="5" borderId="8" xfId="0" applyFont="1" applyFill="1" applyBorder="1" applyAlignment="1" applyProtection="1">
      <alignment vertical="top" wrapText="1"/>
      <protection hidden="1"/>
    </xf>
    <xf numFmtId="0" fontId="13" fillId="5" borderId="0" xfId="0" applyFont="1" applyFill="1" applyBorder="1" applyAlignment="1" applyProtection="1">
      <alignment vertical="top" wrapText="1"/>
      <protection hidden="1"/>
    </xf>
    <xf numFmtId="0" fontId="13" fillId="5" borderId="0" xfId="0" applyFont="1" applyFill="1" applyBorder="1" applyAlignment="1" applyProtection="1">
      <alignment vertical="top"/>
      <protection hidden="1"/>
    </xf>
    <xf numFmtId="0" fontId="0" fillId="5" borderId="0" xfId="0" applyFill="1" applyBorder="1" applyAlignment="1" applyProtection="1">
      <alignment horizontal="left" vertical="top" wrapText="1"/>
      <protection hidden="1"/>
    </xf>
    <xf numFmtId="0" fontId="13" fillId="5" borderId="0" xfId="0" applyFont="1" applyFill="1" applyBorder="1" applyAlignment="1" applyProtection="1">
      <alignment horizontal="center" vertical="top" wrapText="1"/>
      <protection hidden="1"/>
    </xf>
    <xf numFmtId="0" fontId="13" fillId="5" borderId="0"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0" fillId="5" borderId="14" xfId="0" applyFill="1" applyBorder="1" applyProtection="1">
      <protection hidden="1"/>
    </xf>
    <xf numFmtId="0" fontId="0" fillId="5" borderId="2" xfId="0" applyFill="1" applyBorder="1" applyProtection="1">
      <protection hidden="1"/>
    </xf>
    <xf numFmtId="0" fontId="0" fillId="5" borderId="6" xfId="0" applyFill="1" applyBorder="1" applyProtection="1">
      <protection hidden="1"/>
    </xf>
    <xf numFmtId="0" fontId="0" fillId="0" borderId="0" xfId="0" applyProtection="1"/>
    <xf numFmtId="0" fontId="0" fillId="0" borderId="0" xfId="0" applyBorder="1" applyAlignment="1" applyProtection="1">
      <alignment horizontal="center"/>
      <protection hidden="1"/>
    </xf>
    <xf numFmtId="0" fontId="11" fillId="0" borderId="0" xfId="0" applyFont="1" applyProtection="1">
      <protection hidden="1"/>
    </xf>
    <xf numFmtId="0" fontId="19" fillId="3" borderId="2" xfId="0" applyFont="1" applyFill="1" applyBorder="1" applyAlignment="1" applyProtection="1">
      <alignment vertical="center" wrapText="1"/>
      <protection hidden="1"/>
    </xf>
    <xf numFmtId="0" fontId="0" fillId="5" borderId="8" xfId="0" applyFill="1" applyBorder="1" applyAlignment="1" applyProtection="1">
      <alignment horizontal="left" vertical="top"/>
      <protection hidden="1"/>
    </xf>
    <xf numFmtId="3" fontId="0" fillId="5" borderId="0" xfId="0" applyNumberFormat="1" applyFill="1" applyBorder="1" applyAlignment="1" applyProtection="1">
      <alignment horizontal="center" vertical="center"/>
      <protection hidden="1"/>
    </xf>
    <xf numFmtId="0" fontId="0" fillId="5" borderId="0" xfId="0" applyFill="1" applyBorder="1" applyAlignment="1" applyProtection="1">
      <alignment vertical="top" wrapText="1"/>
      <protection hidden="1"/>
    </xf>
    <xf numFmtId="3" fontId="0" fillId="5" borderId="0" xfId="0" applyNumberFormat="1" applyFill="1" applyBorder="1" applyAlignment="1" applyProtection="1">
      <alignment vertical="center"/>
      <protection hidden="1"/>
    </xf>
    <xf numFmtId="0" fontId="18" fillId="4" borderId="15" xfId="0" applyFont="1" applyFill="1" applyBorder="1" applyAlignment="1" applyProtection="1">
      <alignment horizontal="left" vertical="top" wrapText="1"/>
      <protection hidden="1"/>
    </xf>
    <xf numFmtId="0" fontId="12" fillId="4" borderId="15" xfId="0" applyFont="1" applyFill="1" applyBorder="1" applyAlignment="1" applyProtection="1">
      <alignment horizontal="left" vertical="top" wrapText="1"/>
      <protection hidden="1"/>
    </xf>
    <xf numFmtId="0" fontId="25" fillId="4" borderId="16"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2" fillId="7" borderId="15" xfId="0" applyFont="1" applyFill="1" applyBorder="1" applyAlignment="1" applyProtection="1">
      <alignment horizontal="left" vertical="top" wrapText="1"/>
      <protection locked="0"/>
    </xf>
    <xf numFmtId="0" fontId="0" fillId="8" borderId="0" xfId="0" applyFill="1" applyBorder="1" applyProtection="1">
      <protection hidden="1"/>
    </xf>
    <xf numFmtId="0" fontId="0" fillId="8" borderId="12" xfId="0" applyFill="1" applyBorder="1" applyProtection="1">
      <protection hidden="1"/>
    </xf>
    <xf numFmtId="3" fontId="0" fillId="8" borderId="0" xfId="0" applyNumberFormat="1" applyFill="1" applyBorder="1" applyAlignment="1" applyProtection="1">
      <alignment horizontal="center" vertical="center"/>
      <protection locked="0"/>
    </xf>
    <xf numFmtId="0" fontId="0" fillId="8" borderId="0" xfId="0" applyFill="1" applyBorder="1" applyAlignment="1" applyProtection="1">
      <alignment horizontal="center"/>
      <protection hidden="1"/>
    </xf>
    <xf numFmtId="0" fontId="0" fillId="8" borderId="8" xfId="0" applyFill="1" applyBorder="1" applyAlignment="1" applyProtection="1">
      <alignment vertical="top"/>
      <protection hidden="1"/>
    </xf>
    <xf numFmtId="0" fontId="13" fillId="8" borderId="0" xfId="0" applyFont="1" applyFill="1" applyBorder="1" applyProtection="1">
      <protection hidden="1"/>
    </xf>
    <xf numFmtId="0" fontId="0" fillId="8" borderId="0" xfId="0" applyFont="1" applyFill="1" applyBorder="1" applyProtection="1">
      <protection hidden="1"/>
    </xf>
    <xf numFmtId="3" fontId="0" fillId="8" borderId="0" xfId="0" applyNumberFormat="1" applyFill="1" applyBorder="1" applyAlignment="1" applyProtection="1">
      <alignment horizontal="center" vertical="center"/>
      <protection hidden="1"/>
    </xf>
    <xf numFmtId="0" fontId="0" fillId="5" borderId="12" xfId="0" applyFill="1" applyBorder="1" applyAlignment="1" applyProtection="1">
      <alignment horizontal="left" vertical="top"/>
      <protection hidden="1"/>
    </xf>
    <xf numFmtId="0" fontId="0" fillId="8" borderId="0" xfId="0" applyFill="1" applyBorder="1" applyAlignment="1" applyProtection="1">
      <alignment horizontal="left" vertical="top" wrapText="1"/>
      <protection locked="0"/>
    </xf>
    <xf numFmtId="3"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0" fontId="12" fillId="0" borderId="1" xfId="0" applyFont="1" applyBorder="1" applyAlignment="1" applyProtection="1">
      <alignment vertical="center" wrapText="1"/>
      <protection locked="0"/>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3" xfId="0" applyFont="1" applyFill="1" applyBorder="1" applyAlignment="1" applyProtection="1">
      <alignment vertical="center" wrapText="1"/>
      <protection hidden="1"/>
    </xf>
    <xf numFmtId="3" fontId="12" fillId="0" borderId="1" xfId="0" applyNumberFormat="1" applyFont="1" applyBorder="1" applyAlignment="1" applyProtection="1">
      <alignment vertical="center"/>
      <protection locked="0"/>
    </xf>
    <xf numFmtId="3" fontId="12" fillId="0" borderId="1" xfId="0" applyNumberFormat="1" applyFont="1" applyBorder="1" applyAlignment="1" applyProtection="1">
      <alignment vertical="center"/>
    </xf>
    <xf numFmtId="3" fontId="12" fillId="0" borderId="1" xfId="0" applyNumberFormat="1" applyFont="1" applyBorder="1" applyAlignment="1" applyProtection="1">
      <alignment vertical="center"/>
      <protection hidden="1"/>
    </xf>
    <xf numFmtId="0" fontId="0" fillId="5" borderId="18" xfId="0" applyFill="1" applyBorder="1" applyAlignment="1" applyProtection="1">
      <protection hidden="1"/>
    </xf>
    <xf numFmtId="0" fontId="0" fillId="5" borderId="3" xfId="0" applyFill="1" applyBorder="1" applyAlignment="1" applyProtection="1">
      <protection hidden="1"/>
    </xf>
    <xf numFmtId="0" fontId="0" fillId="5" borderId="14" xfId="0" applyFill="1" applyBorder="1" applyAlignment="1" applyProtection="1">
      <protection hidden="1"/>
    </xf>
    <xf numFmtId="0" fontId="0" fillId="5" borderId="2" xfId="0" applyFill="1" applyBorder="1" applyAlignment="1" applyProtection="1">
      <protection hidden="1"/>
    </xf>
    <xf numFmtId="0" fontId="0" fillId="5" borderId="6" xfId="0" applyFill="1" applyBorder="1" applyAlignment="1" applyProtection="1">
      <protection hidden="1"/>
    </xf>
    <xf numFmtId="0" fontId="19" fillId="3" borderId="6" xfId="0" applyFont="1" applyFill="1" applyBorder="1" applyAlignment="1" applyProtection="1">
      <alignment vertical="center" wrapText="1"/>
      <protection hidden="1"/>
    </xf>
    <xf numFmtId="0" fontId="16" fillId="2" borderId="5" xfId="0" applyFont="1" applyFill="1" applyBorder="1" applyAlignment="1" applyProtection="1">
      <protection hidden="1"/>
    </xf>
    <xf numFmtId="0" fontId="0" fillId="5" borderId="12" xfId="0" applyFill="1" applyBorder="1" applyAlignment="1" applyProtection="1">
      <protection hidden="1"/>
    </xf>
    <xf numFmtId="0" fontId="0" fillId="5" borderId="0" xfId="0" applyFill="1" applyBorder="1" applyAlignment="1" applyProtection="1">
      <protection hidden="1"/>
    </xf>
    <xf numFmtId="0" fontId="0" fillId="5" borderId="8" xfId="0" applyFill="1" applyBorder="1" applyAlignment="1" applyProtection="1">
      <protection hidden="1"/>
    </xf>
    <xf numFmtId="0" fontId="19" fillId="3" borderId="3" xfId="0" applyFont="1" applyFill="1" applyBorder="1" applyAlignment="1" applyProtection="1">
      <alignment vertical="center" wrapText="1"/>
      <protection hidden="1"/>
    </xf>
    <xf numFmtId="0" fontId="19" fillId="3" borderId="5" xfId="0" applyFont="1" applyFill="1" applyBorder="1" applyAlignment="1" applyProtection="1">
      <alignment vertical="center" wrapText="1"/>
      <protection hidden="1"/>
    </xf>
    <xf numFmtId="0" fontId="16" fillId="2" borderId="17" xfId="0" applyFont="1" applyFill="1" applyBorder="1" applyAlignment="1" applyProtection="1">
      <protection hidden="1"/>
    </xf>
    <xf numFmtId="0" fontId="16" fillId="2" borderId="18" xfId="0" applyFont="1" applyFill="1" applyBorder="1" applyAlignment="1" applyProtection="1">
      <alignment vertical="center"/>
      <protection hidden="1"/>
    </xf>
    <xf numFmtId="0" fontId="16" fillId="2" borderId="3" xfId="0" applyFont="1" applyFill="1" applyBorder="1" applyAlignment="1" applyProtection="1">
      <alignment vertical="center"/>
      <protection hidden="1"/>
    </xf>
    <xf numFmtId="0" fontId="16" fillId="2" borderId="5" xfId="0" applyFont="1" applyFill="1" applyBorder="1" applyAlignment="1" applyProtection="1">
      <alignment vertical="center"/>
      <protection hidden="1"/>
    </xf>
    <xf numFmtId="0" fontId="11" fillId="3" borderId="7" xfId="0" applyFont="1" applyFill="1" applyBorder="1" applyAlignment="1" applyProtection="1">
      <alignment horizontal="center" vertical="top" wrapText="1"/>
      <protection hidden="1"/>
    </xf>
    <xf numFmtId="165" fontId="17" fillId="4" borderId="13" xfId="0" applyNumberFormat="1"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165" fontId="12" fillId="0" borderId="15"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hidden="1"/>
    </xf>
    <xf numFmtId="0" fontId="11" fillId="6" borderId="26" xfId="0" applyFont="1" applyFill="1" applyBorder="1" applyAlignment="1"/>
    <xf numFmtId="0" fontId="11" fillId="6" borderId="27" xfId="0" applyFont="1" applyFill="1" applyBorder="1" applyAlignment="1"/>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2" fillId="0" borderId="1" xfId="0" applyFont="1" applyBorder="1" applyAlignment="1" applyProtection="1">
      <alignment vertical="center"/>
      <protection hidden="1"/>
    </xf>
    <xf numFmtId="0" fontId="12" fillId="0" borderId="1" xfId="0" applyFont="1" applyBorder="1" applyAlignment="1" applyProtection="1">
      <alignment horizontal="left" vertical="center"/>
      <protection locked="0" hidden="1"/>
    </xf>
    <xf numFmtId="0" fontId="12" fillId="0" borderId="1" xfId="0" applyFont="1" applyBorder="1" applyAlignment="1" applyProtection="1">
      <alignment horizontal="left"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4"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xf>
    <xf numFmtId="0" fontId="11" fillId="3" borderId="8" xfId="0" applyFont="1" applyFill="1" applyBorder="1" applyAlignment="1" applyProtection="1">
      <alignment horizontal="center" vertical="top"/>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2" borderId="3" xfId="0" applyFont="1" applyFill="1" applyBorder="1" applyAlignment="1" applyProtection="1">
      <protection hidden="1"/>
    </xf>
    <xf numFmtId="165" fontId="12" fillId="0" borderId="1" xfId="0" applyNumberFormat="1" applyFont="1" applyBorder="1" applyAlignment="1" applyProtection="1">
      <alignment horizontal="center" vertical="center"/>
      <protection locked="0" hidden="1"/>
    </xf>
    <xf numFmtId="0" fontId="21" fillId="3" borderId="2" xfId="0" applyFont="1" applyFill="1" applyBorder="1" applyAlignment="1" applyProtection="1">
      <alignment vertical="top" wrapText="1"/>
    </xf>
    <xf numFmtId="0" fontId="14" fillId="3" borderId="1" xfId="0" applyFont="1" applyFill="1" applyBorder="1" applyAlignment="1" applyProtection="1">
      <alignment horizontal="left" vertical="top"/>
    </xf>
    <xf numFmtId="0" fontId="14" fillId="4" borderId="1" xfId="0" applyFont="1" applyFill="1" applyBorder="1" applyAlignment="1" applyProtection="1">
      <alignment horizontal="left" vertical="top"/>
    </xf>
    <xf numFmtId="0" fontId="14" fillId="3" borderId="1" xfId="0" applyFont="1" applyFill="1" applyBorder="1" applyAlignment="1" applyProtection="1">
      <alignment horizontal="left" vertical="top" wrapText="1"/>
    </xf>
    <xf numFmtId="165" fontId="12" fillId="5" borderId="1" xfId="0" applyNumberFormat="1" applyFont="1" applyFill="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5" fontId="11" fillId="5" borderId="1"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0" fillId="5" borderId="5" xfId="0" applyFill="1" applyBorder="1" applyAlignment="1" applyProtection="1">
      <protection hidden="1"/>
    </xf>
    <xf numFmtId="0" fontId="24" fillId="0" borderId="16" xfId="0" applyFont="1" applyFill="1" applyBorder="1" applyAlignment="1" applyProtection="1">
      <alignment horizontal="center" vertical="center" wrapText="1"/>
      <protection hidden="1"/>
    </xf>
    <xf numFmtId="0" fontId="24" fillId="0" borderId="5" xfId="0" applyFont="1" applyFill="1" applyBorder="1" applyAlignment="1" applyProtection="1">
      <alignment horizontal="center" vertical="center" wrapText="1"/>
      <protection hidden="1"/>
    </xf>
    <xf numFmtId="0" fontId="12" fillId="0" borderId="1" xfId="0" applyFont="1" applyFill="1" applyBorder="1" applyAlignment="1">
      <alignment vertical="center" wrapText="1"/>
    </xf>
    <xf numFmtId="165" fontId="17" fillId="0" borderId="1" xfId="0" applyNumberFormat="1"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4" xfId="0"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165" fontId="11" fillId="5" borderId="4" xfId="0" applyNumberFormat="1" applyFont="1" applyFill="1" applyBorder="1" applyAlignment="1" applyProtection="1">
      <alignment horizontal="center" vertical="center"/>
      <protection hidden="1"/>
    </xf>
    <xf numFmtId="165" fontId="11" fillId="5" borderId="17"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right" vertical="center"/>
      <protection hidden="1"/>
    </xf>
    <xf numFmtId="0" fontId="11" fillId="3" borderId="15" xfId="0" applyFont="1" applyFill="1" applyBorder="1" applyAlignment="1" applyProtection="1">
      <alignment horizontal="center"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protection hidden="1"/>
    </xf>
    <xf numFmtId="0" fontId="11" fillId="3" borderId="8" xfId="0" applyFont="1" applyFill="1" applyBorder="1" applyAlignment="1" applyProtection="1">
      <alignment horizontal="center" vertical="top"/>
      <protection hidden="1"/>
    </xf>
    <xf numFmtId="165"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wrapText="1"/>
      <protection hidden="1"/>
    </xf>
    <xf numFmtId="0" fontId="12" fillId="0" borderId="1" xfId="0" applyNumberFormat="1" applyFont="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0" fontId="11" fillId="3" borderId="7"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hidden="1"/>
    </xf>
    <xf numFmtId="0" fontId="16" fillId="2" borderId="3" xfId="0" applyFont="1" applyFill="1" applyBorder="1" applyAlignment="1" applyProtection="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5" borderId="4" xfId="0" applyFont="1" applyFill="1" applyBorder="1" applyAlignment="1" applyProtection="1">
      <alignment vertical="center"/>
      <protection hidden="1"/>
    </xf>
    <xf numFmtId="0" fontId="12" fillId="0" borderId="1" xfId="0" applyFont="1" applyBorder="1" applyAlignment="1" applyProtection="1">
      <alignment vertical="center" wrapText="1"/>
      <protection hidden="1"/>
    </xf>
    <xf numFmtId="3" fontId="12" fillId="0" borderId="1" xfId="0" applyNumberFormat="1" applyFont="1" applyBorder="1" applyAlignment="1" applyProtection="1">
      <alignment horizontal="left" vertical="center" wrapText="1"/>
      <protection hidden="1"/>
    </xf>
    <xf numFmtId="3"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protection hidden="1"/>
    </xf>
    <xf numFmtId="0" fontId="34" fillId="3" borderId="2" xfId="0" applyFont="1" applyFill="1" applyBorder="1" applyAlignment="1" applyProtection="1">
      <alignment vertical="top" wrapText="1"/>
      <protection hidden="1"/>
    </xf>
    <xf numFmtId="0" fontId="34" fillId="3" borderId="6" xfId="0" applyFont="1" applyFill="1" applyBorder="1" applyAlignment="1" applyProtection="1">
      <alignment vertical="top" wrapText="1"/>
      <protection hidden="1"/>
    </xf>
    <xf numFmtId="0" fontId="34" fillId="6" borderId="31" xfId="0" applyFont="1" applyFill="1" applyBorder="1" applyAlignment="1" applyProtection="1">
      <alignment horizontal="left" vertical="center" wrapText="1"/>
      <protection hidden="1"/>
    </xf>
    <xf numFmtId="0" fontId="10" fillId="6" borderId="30" xfId="1" applyFill="1" applyBorder="1" applyAlignment="1" applyProtection="1">
      <alignment horizontal="left"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1" fillId="3" borderId="8"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locked="0"/>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165" fontId="12" fillId="0" borderId="1" xfId="0" applyNumberFormat="1" applyFont="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0" borderId="1" xfId="0" applyNumberFormat="1" applyFont="1" applyBorder="1" applyAlignment="1" applyProtection="1">
      <alignment horizontal="center" vertical="center"/>
      <protection hidden="1"/>
    </xf>
    <xf numFmtId="0" fontId="11" fillId="2" borderId="16"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17" xfId="0" applyFont="1" applyFill="1" applyBorder="1" applyAlignment="1" applyProtection="1">
      <alignment horizontal="left" vertical="center"/>
    </xf>
    <xf numFmtId="0" fontId="10" fillId="4" borderId="16" xfId="1" applyFill="1" applyBorder="1" applyAlignment="1" applyProtection="1">
      <alignment horizontal="left" vertical="center"/>
    </xf>
    <xf numFmtId="0" fontId="10" fillId="4" borderId="4" xfId="1" applyFill="1" applyBorder="1" applyAlignment="1" applyProtection="1">
      <alignment horizontal="left" vertical="center"/>
    </xf>
    <xf numFmtId="0" fontId="10" fillId="4" borderId="17" xfId="1" applyFill="1" applyBorder="1" applyAlignment="1" applyProtection="1">
      <alignment horizontal="left" vertical="center"/>
    </xf>
    <xf numFmtId="0" fontId="11" fillId="6" borderId="1" xfId="0" applyFont="1" applyFill="1" applyBorder="1" applyAlignment="1" applyProtection="1">
      <alignment horizontal="left" vertical="top"/>
    </xf>
    <xf numFmtId="0" fontId="11" fillId="6" borderId="13" xfId="0" applyFont="1" applyFill="1" applyBorder="1" applyAlignment="1" applyProtection="1">
      <alignment horizontal="left" vertical="top"/>
    </xf>
    <xf numFmtId="0" fontId="12" fillId="7" borderId="1" xfId="0" applyFont="1" applyFill="1" applyBorder="1" applyAlignment="1" applyProtection="1">
      <alignment horizontal="left" vertical="top" wrapText="1"/>
      <protection locked="0"/>
    </xf>
    <xf numFmtId="0" fontId="13" fillId="7" borderId="16" xfId="0" applyFont="1" applyFill="1" applyBorder="1" applyAlignment="1" applyProtection="1">
      <alignment horizontal="center" vertical="top" wrapText="1"/>
      <protection locked="0"/>
    </xf>
    <xf numFmtId="0" fontId="13" fillId="7" borderId="17" xfId="0" applyFont="1" applyFill="1" applyBorder="1" applyAlignment="1" applyProtection="1">
      <alignment horizontal="center" vertical="top" wrapText="1"/>
      <protection locked="0"/>
    </xf>
    <xf numFmtId="0" fontId="11" fillId="4" borderId="16" xfId="0" applyFont="1" applyFill="1" applyBorder="1" applyAlignment="1" applyProtection="1">
      <alignment vertical="top" wrapText="1"/>
      <protection hidden="1"/>
    </xf>
    <xf numFmtId="0" fontId="11" fillId="4" borderId="4" xfId="0" applyFont="1" applyFill="1" applyBorder="1" applyAlignment="1" applyProtection="1">
      <alignment vertical="top" wrapText="1"/>
      <protection hidden="1"/>
    </xf>
    <xf numFmtId="0" fontId="11" fillId="4" borderId="16" xfId="0" applyFont="1" applyFill="1" applyBorder="1" applyAlignment="1" applyProtection="1">
      <alignment horizontal="left" vertical="top" wrapText="1"/>
      <protection hidden="1"/>
    </xf>
    <xf numFmtId="0" fontId="11" fillId="4" borderId="4" xfId="0" applyFont="1" applyFill="1" applyBorder="1" applyAlignment="1" applyProtection="1">
      <alignment horizontal="left" vertical="top" wrapText="1"/>
      <protection hidden="1"/>
    </xf>
    <xf numFmtId="0" fontId="11" fillId="6" borderId="16" xfId="0" applyFont="1" applyFill="1" applyBorder="1" applyAlignment="1" applyProtection="1">
      <alignment horizontal="left" vertical="top" wrapText="1"/>
      <protection hidden="1"/>
    </xf>
    <xf numFmtId="0" fontId="12" fillId="6" borderId="4" xfId="0" applyFont="1" applyFill="1" applyBorder="1" applyAlignment="1" applyProtection="1">
      <alignment horizontal="left" vertical="top" wrapText="1"/>
      <protection hidden="1"/>
    </xf>
    <xf numFmtId="0" fontId="12" fillId="6" borderId="3" xfId="0" applyFont="1" applyFill="1" applyBorder="1" applyAlignment="1" applyProtection="1">
      <alignment horizontal="left" vertical="top" wrapText="1"/>
      <protection hidden="1"/>
    </xf>
    <xf numFmtId="0" fontId="12" fillId="6" borderId="17" xfId="0" applyFont="1" applyFill="1" applyBorder="1" applyAlignment="1" applyProtection="1">
      <alignment horizontal="left" vertical="top" wrapText="1"/>
      <protection hidden="1"/>
    </xf>
    <xf numFmtId="0" fontId="12" fillId="7" borderId="16"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15" fillId="6" borderId="15" xfId="0" applyFont="1" applyFill="1" applyBorder="1" applyAlignment="1" applyProtection="1">
      <alignment horizontal="left" vertical="top" wrapText="1"/>
      <protection hidden="1"/>
    </xf>
    <xf numFmtId="0" fontId="15" fillId="6" borderId="15" xfId="0" applyFont="1" applyFill="1" applyBorder="1" applyAlignment="1" applyProtection="1">
      <alignment horizontal="left" vertical="top"/>
      <protection hidden="1"/>
    </xf>
    <xf numFmtId="0" fontId="22" fillId="4" borderId="15" xfId="0" applyFont="1" applyFill="1" applyBorder="1" applyAlignment="1" applyProtection="1">
      <alignment horizontal="left" vertical="top"/>
    </xf>
    <xf numFmtId="0" fontId="12" fillId="3" borderId="1" xfId="0" applyFont="1" applyFill="1" applyBorder="1" applyAlignment="1" applyProtection="1">
      <alignment horizontal="left" vertical="top" wrapText="1"/>
    </xf>
    <xf numFmtId="0" fontId="21" fillId="3" borderId="18" xfId="0" applyFont="1" applyFill="1" applyBorder="1" applyAlignment="1" applyProtection="1">
      <alignment horizontal="left" vertical="top" wrapText="1"/>
    </xf>
    <xf numFmtId="0" fontId="21" fillId="3" borderId="3" xfId="0" applyFont="1" applyFill="1" applyBorder="1" applyAlignment="1" applyProtection="1">
      <alignment horizontal="left" vertical="top" wrapText="1"/>
    </xf>
    <xf numFmtId="0" fontId="21" fillId="3"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wrapText="1"/>
    </xf>
    <xf numFmtId="0" fontId="21" fillId="3" borderId="6" xfId="0" applyFont="1" applyFill="1" applyBorder="1" applyAlignment="1" applyProtection="1">
      <alignment horizontal="left" vertical="top" wrapText="1"/>
    </xf>
    <xf numFmtId="0" fontId="21" fillId="3" borderId="14" xfId="0" applyFont="1" applyFill="1" applyBorder="1" applyAlignment="1" applyProtection="1">
      <alignment horizontal="center" vertical="top" wrapText="1"/>
    </xf>
    <xf numFmtId="0" fontId="21" fillId="3" borderId="2" xfId="0" applyFont="1" applyFill="1" applyBorder="1" applyAlignment="1" applyProtection="1">
      <alignment horizontal="center" vertical="top" wrapText="1"/>
    </xf>
    <xf numFmtId="0" fontId="12" fillId="7" borderId="18"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wrapText="1"/>
      <protection locked="0"/>
    </xf>
    <xf numFmtId="0" fontId="12" fillId="7" borderId="17" xfId="0" applyFont="1" applyFill="1" applyBorder="1" applyAlignment="1" applyProtection="1">
      <alignment horizontal="left" vertical="top" wrapText="1"/>
      <protection locked="0"/>
    </xf>
    <xf numFmtId="0" fontId="12" fillId="3" borderId="18"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12" fillId="3" borderId="5"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12" fillId="3" borderId="2"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0" fontId="29" fillId="4" borderId="18" xfId="0" applyFont="1" applyFill="1" applyBorder="1" applyAlignment="1" applyProtection="1">
      <alignment horizontal="left" vertical="top"/>
    </xf>
    <xf numFmtId="0" fontId="29" fillId="4" borderId="3" xfId="0" applyFont="1" applyFill="1" applyBorder="1" applyAlignment="1" applyProtection="1">
      <alignment horizontal="left" vertical="top"/>
    </xf>
    <xf numFmtId="0" fontId="29" fillId="4" borderId="5" xfId="0" applyFont="1" applyFill="1" applyBorder="1" applyAlignment="1" applyProtection="1">
      <alignment horizontal="left" vertical="top"/>
    </xf>
    <xf numFmtId="0" fontId="10" fillId="4" borderId="13" xfId="1" applyFill="1" applyBorder="1" applyAlignment="1" applyProtection="1">
      <alignment horizontal="left" vertical="top"/>
    </xf>
    <xf numFmtId="0" fontId="29" fillId="4" borderId="13" xfId="0" applyFont="1" applyFill="1" applyBorder="1" applyAlignment="1" applyProtection="1">
      <alignment horizontal="left" vertical="top"/>
    </xf>
    <xf numFmtId="0" fontId="10" fillId="4" borderId="16" xfId="1" applyFill="1" applyBorder="1" applyAlignment="1" applyProtection="1">
      <alignment horizontal="left"/>
    </xf>
    <xf numFmtId="0" fontId="10" fillId="4" borderId="4" xfId="1" applyFill="1" applyBorder="1" applyAlignment="1" applyProtection="1">
      <alignment horizontal="left"/>
    </xf>
    <xf numFmtId="0" fontId="10" fillId="4" borderId="17" xfId="1" applyFill="1" applyBorder="1" applyAlignment="1" applyProtection="1">
      <alignment horizontal="left"/>
    </xf>
    <xf numFmtId="0" fontId="1" fillId="3" borderId="1"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28" fillId="4" borderId="1" xfId="0" applyFont="1" applyFill="1" applyBorder="1" applyAlignment="1" applyProtection="1">
      <alignment horizontal="left" vertical="top" wrapText="1"/>
    </xf>
    <xf numFmtId="0" fontId="13" fillId="8" borderId="12" xfId="0" applyFont="1" applyFill="1" applyBorder="1" applyProtection="1">
      <protection hidden="1"/>
    </xf>
    <xf numFmtId="0" fontId="13" fillId="8" borderId="0" xfId="0" applyFont="1" applyFill="1" applyBorder="1" applyProtection="1">
      <protection hidden="1"/>
    </xf>
    <xf numFmtId="3" fontId="0" fillId="0" borderId="16" xfId="0" applyNumberFormat="1" applyFill="1" applyBorder="1" applyAlignment="1" applyProtection="1">
      <alignment horizontal="center"/>
      <protection locked="0"/>
    </xf>
    <xf numFmtId="3" fontId="0" fillId="0" borderId="17" xfId="0" applyNumberFormat="1" applyFill="1" applyBorder="1" applyAlignment="1" applyProtection="1">
      <alignment horizontal="center"/>
      <protection locked="0"/>
    </xf>
    <xf numFmtId="0" fontId="13" fillId="8" borderId="0" xfId="0" applyFont="1" applyFill="1" applyBorder="1" applyAlignment="1" applyProtection="1">
      <alignment wrapText="1"/>
      <protection hidden="1"/>
    </xf>
    <xf numFmtId="3" fontId="0" fillId="0" borderId="16" xfId="0" applyNumberFormat="1" applyFill="1" applyBorder="1" applyAlignment="1" applyProtection="1">
      <alignment horizontal="center" vertical="center"/>
      <protection locked="0"/>
    </xf>
    <xf numFmtId="3" fontId="0" fillId="0" borderId="17" xfId="0" applyNumberFormat="1" applyFill="1" applyBorder="1" applyAlignment="1" applyProtection="1">
      <alignment horizontal="center" vertical="center"/>
      <protection locked="0"/>
    </xf>
    <xf numFmtId="0" fontId="0" fillId="8" borderId="0" xfId="0" applyFont="1" applyFill="1" applyBorder="1" applyAlignment="1" applyProtection="1">
      <alignment wrapText="1"/>
      <protection hidden="1"/>
    </xf>
    <xf numFmtId="0" fontId="13" fillId="8" borderId="8" xfId="0" applyFont="1" applyFill="1" applyBorder="1" applyProtection="1">
      <protection hidden="1"/>
    </xf>
    <xf numFmtId="0" fontId="0" fillId="5" borderId="0" xfId="0" applyFill="1" applyBorder="1" applyAlignment="1" applyProtection="1">
      <alignment horizontal="left" vertical="top" wrapText="1"/>
      <protection hidden="1"/>
    </xf>
    <xf numFmtId="3" fontId="0" fillId="7" borderId="16" xfId="0" applyNumberFormat="1" applyFill="1" applyBorder="1" applyAlignment="1" applyProtection="1">
      <alignment horizontal="center" vertical="center"/>
      <protection locked="0"/>
    </xf>
    <xf numFmtId="3" fontId="0" fillId="7" borderId="17" xfId="0" applyNumberFormat="1" applyFill="1" applyBorder="1" applyAlignment="1" applyProtection="1">
      <alignment horizontal="center" vertical="center"/>
      <protection locked="0"/>
    </xf>
    <xf numFmtId="0" fontId="15" fillId="6" borderId="9" xfId="0" applyFont="1" applyFill="1" applyBorder="1" applyAlignment="1" applyProtection="1">
      <alignment horizontal="left" vertical="center" wrapText="1"/>
      <protection hidden="1"/>
    </xf>
    <xf numFmtId="0" fontId="15" fillId="6" borderId="10" xfId="0" applyFont="1" applyFill="1" applyBorder="1" applyAlignment="1" applyProtection="1">
      <alignment horizontal="left" vertical="center" wrapText="1"/>
      <protection hidden="1"/>
    </xf>
    <xf numFmtId="0" fontId="15" fillId="6" borderId="11"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wrapText="1"/>
      <protection hidden="1"/>
    </xf>
    <xf numFmtId="0" fontId="11" fillId="5" borderId="19" xfId="0" applyFont="1" applyFill="1" applyBorder="1" applyAlignment="1" applyProtection="1">
      <alignment horizontal="left" vertical="top"/>
      <protection hidden="1"/>
    </xf>
    <xf numFmtId="0" fontId="11" fillId="5" borderId="20"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5" borderId="0" xfId="0" applyFill="1" applyBorder="1" applyAlignment="1" applyProtection="1">
      <alignment vertical="top" wrapText="1"/>
      <protection hidden="1"/>
    </xf>
    <xf numFmtId="3" fontId="0" fillId="7" borderId="18" xfId="0" applyNumberFormat="1" applyFill="1" applyBorder="1" applyAlignment="1" applyProtection="1">
      <alignment horizontal="left" vertical="top" wrapText="1"/>
      <protection locked="0"/>
    </xf>
    <xf numFmtId="3" fontId="0" fillId="7" borderId="3" xfId="0" applyNumberFormat="1" applyFill="1" applyBorder="1" applyAlignment="1" applyProtection="1">
      <alignment horizontal="left" vertical="top" wrapText="1"/>
      <protection locked="0"/>
    </xf>
    <xf numFmtId="3" fontId="0" fillId="7" borderId="5" xfId="0" applyNumberFormat="1" applyFill="1" applyBorder="1" applyAlignment="1" applyProtection="1">
      <alignment horizontal="left" vertical="top" wrapText="1"/>
      <protection locked="0"/>
    </xf>
    <xf numFmtId="3" fontId="0" fillId="7" borderId="14" xfId="0" applyNumberFormat="1" applyFill="1" applyBorder="1" applyAlignment="1" applyProtection="1">
      <alignment horizontal="left" vertical="top" wrapText="1"/>
      <protection locked="0"/>
    </xf>
    <xf numFmtId="3" fontId="0" fillId="7" borderId="2" xfId="0" applyNumberFormat="1" applyFill="1" applyBorder="1" applyAlignment="1" applyProtection="1">
      <alignment horizontal="left" vertical="top" wrapText="1"/>
      <protection locked="0"/>
    </xf>
    <xf numFmtId="3" fontId="0" fillId="7" borderId="6" xfId="0" applyNumberFormat="1" applyFill="1" applyBorder="1" applyAlignment="1" applyProtection="1">
      <alignment horizontal="left" vertical="top" wrapText="1"/>
      <protection locked="0"/>
    </xf>
    <xf numFmtId="0" fontId="11" fillId="5" borderId="12" xfId="0" applyFont="1" applyFill="1" applyBorder="1" applyAlignment="1" applyProtection="1">
      <alignment horizontal="left" vertical="top"/>
      <protection hidden="1"/>
    </xf>
    <xf numFmtId="0" fontId="11" fillId="5" borderId="0" xfId="0" applyFont="1" applyFill="1" applyBorder="1" applyAlignment="1" applyProtection="1">
      <alignment horizontal="left" vertical="top"/>
      <protection hidden="1"/>
    </xf>
    <xf numFmtId="3" fontId="0" fillId="7" borderId="16" xfId="0" applyNumberFormat="1" applyFill="1" applyBorder="1" applyAlignment="1" applyProtection="1">
      <alignment horizontal="left" vertical="top"/>
      <protection locked="0"/>
    </xf>
    <xf numFmtId="3" fontId="0" fillId="7" borderId="4" xfId="0" applyNumberFormat="1" applyFill="1" applyBorder="1" applyAlignment="1" applyProtection="1">
      <alignment horizontal="left" vertical="top"/>
      <protection locked="0"/>
    </xf>
    <xf numFmtId="3" fontId="0" fillId="7" borderId="17" xfId="0" applyNumberFormat="1" applyFill="1" applyBorder="1" applyAlignment="1" applyProtection="1">
      <alignment horizontal="left" vertical="top"/>
      <protection locked="0"/>
    </xf>
    <xf numFmtId="0" fontId="13" fillId="5" borderId="0" xfId="0" applyFont="1" applyFill="1" applyBorder="1" applyAlignment="1" applyProtection="1">
      <alignment horizontal="left" vertical="top" wrapText="1"/>
      <protection hidden="1"/>
    </xf>
    <xf numFmtId="0" fontId="13" fillId="5" borderId="2" xfId="0" applyFont="1" applyFill="1" applyBorder="1" applyAlignment="1" applyProtection="1">
      <alignment horizontal="left" vertical="top" wrapText="1"/>
      <protection hidden="1"/>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0" fillId="3" borderId="16" xfId="0" applyFill="1" applyBorder="1" applyAlignment="1" applyProtection="1">
      <alignment horizontal="left" vertical="top"/>
      <protection hidden="1"/>
    </xf>
    <xf numFmtId="0" fontId="0" fillId="3" borderId="4" xfId="0" applyFill="1" applyBorder="1" applyAlignment="1" applyProtection="1">
      <alignment horizontal="left" vertical="top"/>
      <protection hidden="1"/>
    </xf>
    <xf numFmtId="0" fontId="0" fillId="3" borderId="17" xfId="0" applyFill="1" applyBorder="1" applyAlignment="1" applyProtection="1">
      <alignment horizontal="left" vertical="top"/>
      <protection hidden="1"/>
    </xf>
    <xf numFmtId="0" fontId="0" fillId="3" borderId="16"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3" borderId="17" xfId="0" applyNumberFormat="1" applyFill="1" applyBorder="1" applyAlignment="1" applyProtection="1">
      <alignment horizontal="center" vertical="center"/>
      <protection locked="0"/>
    </xf>
    <xf numFmtId="3" fontId="0" fillId="7" borderId="16" xfId="0" applyNumberFormat="1" applyFill="1" applyBorder="1" applyAlignment="1" applyProtection="1">
      <alignment horizontal="center" vertical="top" wrapText="1"/>
      <protection locked="0"/>
    </xf>
    <xf numFmtId="3" fontId="0" fillId="7" borderId="4" xfId="0" applyNumberFormat="1" applyFill="1" applyBorder="1" applyAlignment="1" applyProtection="1">
      <alignment horizontal="center" vertical="top" wrapText="1"/>
      <protection locked="0"/>
    </xf>
    <xf numFmtId="3" fontId="0" fillId="7" borderId="17" xfId="0" applyNumberFormat="1" applyFill="1" applyBorder="1" applyAlignment="1" applyProtection="1">
      <alignment horizontal="center" vertical="top" wrapText="1"/>
      <protection locked="0"/>
    </xf>
    <xf numFmtId="0" fontId="14" fillId="5" borderId="0" xfId="0" applyFont="1" applyFill="1" applyBorder="1" applyAlignment="1" applyProtection="1">
      <alignment horizontal="left" vertical="top" wrapText="1"/>
      <protection hidden="1"/>
    </xf>
    <xf numFmtId="3" fontId="0" fillId="0" borderId="16"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0" fillId="5" borderId="12" xfId="0" applyFill="1" applyBorder="1" applyAlignment="1" applyProtection="1">
      <alignment horizontal="center"/>
      <protection hidden="1"/>
    </xf>
    <xf numFmtId="0" fontId="0" fillId="5" borderId="8" xfId="0" applyFill="1" applyBorder="1" applyAlignment="1" applyProtection="1">
      <alignment horizontal="center"/>
      <protection hidden="1"/>
    </xf>
    <xf numFmtId="3" fontId="0" fillId="7" borderId="16" xfId="0" applyNumberFormat="1" applyFill="1" applyBorder="1" applyAlignment="1" applyProtection="1">
      <alignment horizontal="left" vertical="top" wrapText="1"/>
      <protection locked="0"/>
    </xf>
    <xf numFmtId="3" fontId="0" fillId="7" borderId="4" xfId="0" applyNumberFormat="1" applyFill="1" applyBorder="1" applyAlignment="1" applyProtection="1">
      <alignment horizontal="left" vertical="top" wrapText="1"/>
      <protection locked="0"/>
    </xf>
    <xf numFmtId="3" fontId="0" fillId="7" borderId="17" xfId="0" applyNumberFormat="1" applyFill="1" applyBorder="1" applyAlignment="1" applyProtection="1">
      <alignment horizontal="left" vertical="top" wrapText="1"/>
      <protection locked="0"/>
    </xf>
    <xf numFmtId="1" fontId="0" fillId="7" borderId="16" xfId="0" applyNumberFormat="1" applyFill="1" applyBorder="1" applyAlignment="1" applyProtection="1">
      <alignment horizontal="center" vertical="center"/>
      <protection locked="0"/>
    </xf>
    <xf numFmtId="1" fontId="0" fillId="7" borderId="17" xfId="0" applyNumberFormat="1" applyFill="1" applyBorder="1" applyAlignment="1" applyProtection="1">
      <alignment horizontal="center" vertical="center"/>
      <protection locked="0"/>
    </xf>
    <xf numFmtId="0" fontId="0" fillId="7" borderId="16"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indent="3"/>
      <protection hidden="1"/>
    </xf>
    <xf numFmtId="0" fontId="0" fillId="5" borderId="12" xfId="0" applyFill="1" applyBorder="1" applyAlignment="1" applyProtection="1">
      <alignment horizontal="left" vertical="top"/>
      <protection hidden="1"/>
    </xf>
    <xf numFmtId="0" fontId="0" fillId="5" borderId="8" xfId="0" applyFill="1" applyBorder="1" applyAlignment="1" applyProtection="1">
      <alignment horizontal="left" vertical="top"/>
      <protection hidden="1"/>
    </xf>
    <xf numFmtId="0" fontId="11" fillId="6" borderId="16" xfId="0" applyFont="1" applyFill="1" applyBorder="1" applyAlignment="1" applyProtection="1">
      <alignment horizontal="left" vertical="top"/>
      <protection hidden="1"/>
    </xf>
    <xf numFmtId="0" fontId="11" fillId="6" borderId="4" xfId="0" applyFont="1" applyFill="1" applyBorder="1" applyAlignment="1" applyProtection="1">
      <alignment horizontal="left" vertical="top"/>
      <protection hidden="1"/>
    </xf>
    <xf numFmtId="0" fontId="11" fillId="6" borderId="17" xfId="0" applyFont="1" applyFill="1" applyBorder="1" applyAlignment="1" applyProtection="1">
      <alignment horizontal="left" vertical="top"/>
      <protection hidden="1"/>
    </xf>
    <xf numFmtId="0" fontId="0" fillId="0" borderId="1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4" fillId="7" borderId="18" xfId="0" applyFont="1" applyFill="1" applyBorder="1" applyAlignment="1" applyProtection="1">
      <alignment horizontal="center" vertical="top" wrapText="1"/>
      <protection locked="0" hidden="1"/>
    </xf>
    <xf numFmtId="0" fontId="34" fillId="7" borderId="5" xfId="0" applyFont="1" applyFill="1" applyBorder="1" applyAlignment="1" applyProtection="1">
      <alignment horizontal="center" vertical="top" wrapText="1"/>
      <protection locked="0" hidden="1"/>
    </xf>
    <xf numFmtId="0" fontId="34" fillId="7" borderId="14" xfId="0" applyFont="1" applyFill="1" applyBorder="1" applyAlignment="1" applyProtection="1">
      <alignment horizontal="center" vertical="top" wrapText="1"/>
      <protection locked="0" hidden="1"/>
    </xf>
    <xf numFmtId="0" fontId="34" fillId="7" borderId="6" xfId="0" applyFont="1" applyFill="1" applyBorder="1" applyAlignment="1" applyProtection="1">
      <alignment horizontal="center" vertical="top" wrapText="1"/>
      <protection locked="0"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6" fillId="5" borderId="17" xfId="0" applyFont="1" applyFill="1" applyBorder="1" applyAlignment="1" applyProtection="1">
      <alignment horizontal="right"/>
      <protection hidden="1"/>
    </xf>
    <xf numFmtId="3" fontId="12" fillId="0" borderId="16"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protection locked="0"/>
    </xf>
    <xf numFmtId="3" fontId="12" fillId="0" borderId="17" xfId="0" applyNumberFormat="1" applyFont="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hidden="1"/>
    </xf>
    <xf numFmtId="0" fontId="20" fillId="5" borderId="15" xfId="0" applyFont="1" applyFill="1" applyBorder="1" applyAlignment="1" applyProtection="1">
      <alignment horizontal="center" vertical="center" wrapText="1"/>
      <protection hidden="1"/>
    </xf>
    <xf numFmtId="0" fontId="20" fillId="5" borderId="13" xfId="0" applyFont="1" applyFill="1" applyBorder="1" applyAlignment="1" applyProtection="1">
      <alignment horizontal="center" vertical="center" wrapText="1"/>
      <protection hidden="1"/>
    </xf>
    <xf numFmtId="0" fontId="16" fillId="5" borderId="15" xfId="0" applyFont="1" applyFill="1" applyBorder="1" applyAlignment="1" applyProtection="1">
      <alignment horizontal="center" vertical="center" wrapText="1"/>
      <protection hidden="1"/>
    </xf>
    <xf numFmtId="0" fontId="16" fillId="5" borderId="13" xfId="0" applyFont="1" applyFill="1" applyBorder="1" applyAlignment="1" applyProtection="1">
      <alignment horizontal="center" vertical="center" wrapText="1"/>
      <protection hidden="1"/>
    </xf>
    <xf numFmtId="0" fontId="19" fillId="3" borderId="12" xfId="0" applyFont="1" applyFill="1" applyBorder="1" applyAlignment="1" applyProtection="1">
      <alignment horizontal="center" vertical="center" wrapText="1"/>
      <protection hidden="1"/>
    </xf>
    <xf numFmtId="0" fontId="19" fillId="3" borderId="0" xfId="0" applyFont="1" applyFill="1" applyBorder="1" applyAlignment="1" applyProtection="1">
      <alignment horizontal="center" vertical="center" wrapText="1"/>
      <protection hidden="1"/>
    </xf>
    <xf numFmtId="0" fontId="19" fillId="3" borderId="8" xfId="0" applyFont="1" applyFill="1" applyBorder="1" applyAlignment="1" applyProtection="1">
      <alignment horizontal="center" vertical="center" wrapText="1"/>
      <protection hidden="1"/>
    </xf>
    <xf numFmtId="0" fontId="19" fillId="3" borderId="14"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1" fillId="3" borderId="5"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0" fillId="0" borderId="1" xfId="0" applyBorder="1"/>
    <xf numFmtId="0" fontId="20" fillId="5" borderId="1"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xf>
    <xf numFmtId="0" fontId="12" fillId="0" borderId="16"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164" fontId="12" fillId="0" borderId="16" xfId="0" applyNumberFormat="1" applyFont="1" applyBorder="1" applyAlignment="1" applyProtection="1">
      <alignment horizontal="center" vertical="center"/>
      <protection locked="0" hidden="1"/>
    </xf>
    <xf numFmtId="164" fontId="12" fillId="0" borderId="4" xfId="0" applyNumberFormat="1" applyFont="1" applyBorder="1" applyAlignment="1" applyProtection="1">
      <alignment horizontal="center" vertical="center"/>
      <protection locked="0" hidden="1"/>
    </xf>
    <xf numFmtId="164" fontId="12" fillId="0" borderId="17" xfId="0" applyNumberFormat="1" applyFont="1" applyBorder="1" applyAlignment="1" applyProtection="1">
      <alignment horizontal="center" vertical="center"/>
      <protection locked="0" hidden="1"/>
    </xf>
    <xf numFmtId="0" fontId="11" fillId="3" borderId="18" xfId="0" applyFont="1" applyFill="1" applyBorder="1" applyAlignment="1" applyProtection="1">
      <alignment horizontal="center" vertical="top"/>
      <protection hidden="1"/>
    </xf>
    <xf numFmtId="0" fontId="11" fillId="3" borderId="5" xfId="0" applyFont="1" applyFill="1" applyBorder="1" applyAlignment="1" applyProtection="1">
      <alignment horizontal="center" vertical="top"/>
      <protection hidden="1"/>
    </xf>
    <xf numFmtId="0" fontId="11" fillId="3" borderId="3" xfId="0" applyFont="1" applyFill="1" applyBorder="1" applyAlignment="1" applyProtection="1">
      <alignment horizontal="center" vertical="top"/>
      <protection hidden="1"/>
    </xf>
    <xf numFmtId="0" fontId="19" fillId="3" borderId="6" xfId="0" applyFont="1" applyFill="1" applyBorder="1" applyAlignment="1" applyProtection="1">
      <alignment horizontal="center" vertical="center" wrapText="1"/>
      <protection hidden="1"/>
    </xf>
    <xf numFmtId="0" fontId="16" fillId="5" borderId="18"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wrapText="1"/>
      <protection hidden="1"/>
    </xf>
    <xf numFmtId="0" fontId="16" fillId="5"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vertical="center"/>
      <protection hidden="1"/>
    </xf>
    <xf numFmtId="0" fontId="16" fillId="5" borderId="4" xfId="0" applyFont="1" applyFill="1" applyBorder="1" applyAlignment="1" applyProtection="1">
      <alignment horizontal="right" vertical="center"/>
      <protection hidden="1"/>
    </xf>
    <xf numFmtId="0" fontId="16" fillId="5" borderId="17" xfId="0" applyFont="1" applyFill="1" applyBorder="1" applyAlignment="1" applyProtection="1">
      <alignment horizontal="right" vertical="center"/>
      <protection hidden="1"/>
    </xf>
    <xf numFmtId="0" fontId="11" fillId="3" borderId="0" xfId="0" applyFont="1" applyFill="1" applyBorder="1" applyAlignment="1" applyProtection="1">
      <alignment horizontal="center"/>
      <protection hidden="1"/>
    </xf>
    <xf numFmtId="0" fontId="11" fillId="3" borderId="8" xfId="0" applyFont="1" applyFill="1" applyBorder="1" applyAlignment="1" applyProtection="1">
      <alignment horizontal="center"/>
      <protection hidden="1"/>
    </xf>
    <xf numFmtId="0" fontId="0" fillId="5" borderId="18"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2"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12" fillId="0" borderId="16" xfId="0" applyFont="1" applyBorder="1" applyAlignment="1" applyProtection="1">
      <alignment horizontal="left" vertical="center"/>
      <protection locked="0" hidden="1"/>
    </xf>
    <xf numFmtId="0" fontId="12" fillId="0" borderId="17" xfId="0" applyFont="1" applyBorder="1" applyAlignment="1" applyProtection="1">
      <alignment horizontal="left" vertical="center"/>
      <protection locked="0" hidden="1"/>
    </xf>
    <xf numFmtId="0" fontId="12" fillId="0" borderId="1" xfId="0" applyFont="1" applyBorder="1" applyAlignment="1" applyProtection="1">
      <alignment horizontal="center" vertical="center"/>
      <protection locked="0" hidden="1"/>
    </xf>
    <xf numFmtId="0" fontId="16" fillId="5" borderId="1" xfId="0" applyFont="1" applyFill="1" applyBorder="1" applyAlignment="1" applyProtection="1">
      <alignment horizontal="center" vertical="center"/>
      <protection hidden="1"/>
    </xf>
    <xf numFmtId="0" fontId="11" fillId="3" borderId="12" xfId="0" applyFont="1" applyFill="1" applyBorder="1" applyAlignment="1" applyProtection="1">
      <alignment horizontal="center"/>
      <protection hidden="1"/>
    </xf>
    <xf numFmtId="164" fontId="12" fillId="0" borderId="16" xfId="0" applyNumberFormat="1" applyFont="1" applyBorder="1" applyAlignment="1" applyProtection="1">
      <alignment horizontal="center" vertical="center"/>
      <protection hidden="1"/>
    </xf>
    <xf numFmtId="164" fontId="12" fillId="0" borderId="4" xfId="0" applyNumberFormat="1" applyFont="1" applyBorder="1" applyAlignment="1" applyProtection="1">
      <alignment horizontal="center" vertical="center"/>
      <protection hidden="1"/>
    </xf>
    <xf numFmtId="164" fontId="12" fillId="0" borderId="17" xfId="0" applyNumberFormat="1" applyFont="1" applyBorder="1" applyAlignment="1" applyProtection="1">
      <alignment horizontal="center" vertical="center"/>
      <protection hidden="1"/>
    </xf>
    <xf numFmtId="0" fontId="0" fillId="0" borderId="12" xfId="0" applyBorder="1" applyAlignment="1" applyProtection="1">
      <alignment horizontal="left" vertical="top" wrapText="1"/>
      <protection locked="0" hidden="1"/>
    </xf>
    <xf numFmtId="0" fontId="0" fillId="0" borderId="0" xfId="0" applyBorder="1" applyAlignment="1" applyProtection="1">
      <alignment horizontal="left" vertical="top" wrapText="1"/>
      <protection locked="0" hidden="1"/>
    </xf>
    <xf numFmtId="0" fontId="0" fillId="0" borderId="8" xfId="0"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12" fillId="0" borderId="1" xfId="0" applyFont="1" applyBorder="1" applyAlignment="1" applyProtection="1">
      <alignment horizontal="center" vertical="center"/>
      <protection hidden="1"/>
    </xf>
    <xf numFmtId="0" fontId="12" fillId="0" borderId="16" xfId="0" applyFont="1" applyBorder="1" applyAlignment="1" applyProtection="1">
      <alignment horizontal="left" vertical="top"/>
      <protection hidden="1"/>
    </xf>
    <xf numFmtId="0" fontId="12" fillId="0" borderId="17" xfId="0" applyFont="1" applyBorder="1" applyAlignment="1" applyProtection="1">
      <alignment horizontal="left" vertical="top"/>
      <protection hidden="1"/>
    </xf>
    <xf numFmtId="0" fontId="12" fillId="0" borderId="1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164" fontId="12" fillId="0" borderId="16" xfId="0" applyNumberFormat="1" applyFont="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0" fontId="12" fillId="0" borderId="16"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0" fontId="11" fillId="3" borderId="3"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0" fontId="11" fillId="3" borderId="18" xfId="0" applyFont="1" applyFill="1" applyBorder="1" applyAlignment="1" applyProtection="1">
      <alignment horizontal="center"/>
      <protection hidden="1"/>
    </xf>
    <xf numFmtId="0" fontId="16" fillId="5" borderId="18"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15"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hidden="1"/>
    </xf>
    <xf numFmtId="0" fontId="12" fillId="0" borderId="4" xfId="0" applyFont="1" applyBorder="1" applyAlignment="1" applyProtection="1">
      <alignment horizontal="left" vertical="center" wrapText="1"/>
      <protection locked="0"/>
    </xf>
    <xf numFmtId="0" fontId="12" fillId="0" borderId="16" xfId="0" applyNumberFormat="1" applyFont="1" applyBorder="1" applyAlignment="1" applyProtection="1">
      <alignment horizontal="center" vertical="center"/>
      <protection locked="0" hidden="1"/>
    </xf>
    <xf numFmtId="0" fontId="12" fillId="0" borderId="4" xfId="0" applyNumberFormat="1" applyFont="1" applyBorder="1" applyAlignment="1" applyProtection="1">
      <alignment horizontal="center" vertical="center"/>
      <protection locked="0" hidden="1"/>
    </xf>
    <xf numFmtId="0" fontId="12" fillId="0" borderId="17" xfId="0" applyNumberFormat="1" applyFont="1" applyBorder="1" applyAlignment="1" applyProtection="1">
      <alignment horizontal="center" vertical="center"/>
      <protection locked="0" hidden="1"/>
    </xf>
    <xf numFmtId="0" fontId="12" fillId="0" borderId="16" xfId="0" applyNumberFormat="1" applyFont="1" applyBorder="1" applyAlignment="1" applyProtection="1">
      <alignment horizontal="center" vertical="center"/>
      <protection hidden="1"/>
    </xf>
    <xf numFmtId="0" fontId="12" fillId="0" borderId="4" xfId="0" applyNumberFormat="1" applyFont="1" applyBorder="1" applyAlignment="1" applyProtection="1">
      <alignment horizontal="center" vertical="center"/>
      <protection hidden="1"/>
    </xf>
    <xf numFmtId="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6" fillId="5" borderId="18" xfId="0" applyFont="1" applyFill="1" applyBorder="1" applyAlignment="1" applyProtection="1">
      <alignment horizontal="left" vertical="center"/>
      <protection hidden="1"/>
    </xf>
    <xf numFmtId="0" fontId="16" fillId="5" borderId="3" xfId="0" applyFont="1" applyFill="1" applyBorder="1" applyAlignment="1" applyProtection="1">
      <alignment horizontal="left" vertical="center"/>
      <protection hidden="1"/>
    </xf>
    <xf numFmtId="0" fontId="11" fillId="3" borderId="12" xfId="0" applyFont="1" applyFill="1" applyBorder="1" applyAlignment="1" applyProtection="1">
      <alignment horizontal="center" vertical="top"/>
      <protection hidden="1"/>
    </xf>
    <xf numFmtId="0" fontId="11" fillId="3" borderId="8" xfId="0" applyFont="1" applyFill="1" applyBorder="1" applyAlignment="1" applyProtection="1">
      <alignment horizontal="center" vertical="top"/>
      <protection hidden="1"/>
    </xf>
    <xf numFmtId="10" fontId="12" fillId="0" borderId="16" xfId="0" applyNumberFormat="1" applyFont="1" applyBorder="1" applyAlignment="1" applyProtection="1">
      <alignment horizontal="center" vertical="center"/>
      <protection locked="0"/>
    </xf>
    <xf numFmtId="10" fontId="12" fillId="0" borderId="4" xfId="0" applyNumberFormat="1" applyFont="1" applyBorder="1" applyAlignment="1" applyProtection="1">
      <alignment horizontal="center" vertical="center"/>
      <protection locked="0"/>
    </xf>
    <xf numFmtId="10" fontId="12" fillId="0" borderId="17" xfId="0" applyNumberFormat="1" applyFont="1" applyBorder="1" applyAlignment="1" applyProtection="1">
      <alignment horizontal="center" vertical="center"/>
      <protection locked="0"/>
    </xf>
    <xf numFmtId="0" fontId="12" fillId="0" borderId="16" xfId="0" applyNumberFormat="1" applyFont="1" applyBorder="1" applyAlignment="1" applyProtection="1">
      <alignment horizontal="center" vertical="center"/>
    </xf>
    <xf numFmtId="0" fontId="12" fillId="0" borderId="4" xfId="0" applyNumberFormat="1" applyFont="1" applyBorder="1" applyAlignment="1" applyProtection="1">
      <alignment horizontal="center" vertical="center"/>
    </xf>
    <xf numFmtId="0" fontId="12" fillId="0" borderId="17" xfId="0" applyNumberFormat="1" applyFont="1" applyBorder="1" applyAlignment="1" applyProtection="1">
      <alignment horizontal="center" vertical="center"/>
    </xf>
    <xf numFmtId="0" fontId="12" fillId="0" borderId="16"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17" xfId="0" applyFont="1" applyBorder="1" applyAlignment="1" applyProtection="1">
      <alignment horizontal="left" vertical="center"/>
    </xf>
    <xf numFmtId="0" fontId="11" fillId="3" borderId="0" xfId="0" applyFont="1" applyFill="1" applyBorder="1" applyAlignment="1" applyProtection="1">
      <alignment horizontal="center" vertical="top"/>
      <protection hidden="1"/>
    </xf>
    <xf numFmtId="0" fontId="16" fillId="2" borderId="18" xfId="0" applyFont="1" applyFill="1" applyBorder="1" applyAlignment="1" applyProtection="1">
      <protection hidden="1"/>
    </xf>
    <xf numFmtId="0" fontId="16" fillId="2" borderId="3" xfId="0" applyFont="1" applyFill="1" applyBorder="1" applyAlignment="1" applyProtection="1">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5" fillId="6" borderId="16" xfId="0" applyFont="1" applyFill="1" applyBorder="1" applyAlignment="1" applyProtection="1">
      <alignment horizontal="left" vertical="center" wrapText="1"/>
      <protection hidden="1"/>
    </xf>
    <xf numFmtId="0" fontId="15" fillId="6" borderId="4" xfId="0" applyFont="1" applyFill="1" applyBorder="1" applyAlignment="1" applyProtection="1">
      <alignment horizontal="left" vertical="center" wrapText="1"/>
      <protection hidden="1"/>
    </xf>
    <xf numFmtId="0" fontId="16" fillId="6" borderId="4" xfId="0" applyFont="1" applyFill="1" applyBorder="1" applyAlignment="1" applyProtection="1">
      <alignment horizontal="center"/>
      <protection hidden="1"/>
    </xf>
    <xf numFmtId="0" fontId="16" fillId="6" borderId="17" xfId="0" applyFont="1" applyFill="1" applyBorder="1" applyAlignment="1" applyProtection="1">
      <alignment horizontal="center"/>
      <protection hidden="1"/>
    </xf>
    <xf numFmtId="167" fontId="12" fillId="0" borderId="16" xfId="2" applyNumberFormat="1" applyFont="1" applyBorder="1" applyAlignment="1" applyProtection="1">
      <alignment horizontal="center" vertical="center"/>
      <protection locked="0"/>
    </xf>
    <xf numFmtId="167" fontId="12" fillId="0" borderId="4" xfId="2" applyNumberFormat="1" applyFont="1" applyBorder="1" applyAlignment="1" applyProtection="1">
      <alignment horizontal="center" vertical="center"/>
      <protection locked="0"/>
    </xf>
    <xf numFmtId="0" fontId="0" fillId="5" borderId="1" xfId="0" applyFill="1" applyBorder="1" applyAlignment="1" applyProtection="1">
      <alignment horizontal="center"/>
      <protection hidden="1"/>
    </xf>
    <xf numFmtId="164" fontId="12" fillId="0" borderId="16"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protection locked="0"/>
    </xf>
    <xf numFmtId="9" fontId="12" fillId="0" borderId="16"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3" fontId="12" fillId="0" borderId="16" xfId="0" applyNumberFormat="1" applyFont="1" applyBorder="1" applyAlignment="1" applyProtection="1">
      <alignment horizontal="center" vertical="center"/>
    </xf>
    <xf numFmtId="3" fontId="12" fillId="0" borderId="17" xfId="0" applyNumberFormat="1" applyFont="1" applyBorder="1" applyAlignment="1" applyProtection="1">
      <alignment horizontal="center" vertical="center"/>
    </xf>
    <xf numFmtId="164" fontId="12" fillId="0" borderId="17"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164" fontId="12" fillId="0" borderId="16" xfId="0" applyNumberFormat="1" applyFont="1" applyBorder="1" applyAlignment="1" applyProtection="1">
      <alignment horizontal="center" vertical="center"/>
    </xf>
    <xf numFmtId="164" fontId="12" fillId="0" borderId="4" xfId="0" applyNumberFormat="1" applyFont="1" applyBorder="1" applyAlignment="1" applyProtection="1">
      <alignment horizontal="center" vertical="center"/>
    </xf>
    <xf numFmtId="164" fontId="12" fillId="0" borderId="17" xfId="0" applyNumberFormat="1" applyFont="1" applyBorder="1" applyAlignment="1" applyProtection="1">
      <alignment horizontal="center" vertical="center"/>
    </xf>
    <xf numFmtId="0" fontId="34" fillId="3" borderId="18" xfId="0" applyFont="1" applyFill="1" applyBorder="1" applyAlignment="1" applyProtection="1">
      <alignment horizontal="left" vertical="top" wrapText="1"/>
      <protection hidden="1"/>
    </xf>
    <xf numFmtId="0" fontId="34" fillId="3" borderId="3" xfId="0" applyFont="1" applyFill="1" applyBorder="1" applyAlignment="1" applyProtection="1">
      <alignment horizontal="left" vertical="top" wrapText="1"/>
      <protection hidden="1"/>
    </xf>
    <xf numFmtId="0" fontId="34" fillId="3" borderId="5" xfId="0" applyFont="1" applyFill="1" applyBorder="1" applyAlignment="1" applyProtection="1">
      <alignment horizontal="left" vertical="top" wrapText="1"/>
      <protection hidden="1"/>
    </xf>
    <xf numFmtId="0" fontId="10" fillId="3" borderId="14" xfId="1" applyFill="1" applyBorder="1" applyAlignment="1" applyProtection="1">
      <alignment horizontal="left" vertical="top" wrapText="1"/>
      <protection hidden="1"/>
    </xf>
    <xf numFmtId="0" fontId="10" fillId="3" borderId="2" xfId="1" applyFill="1" applyBorder="1" applyAlignment="1" applyProtection="1">
      <alignment horizontal="left" vertical="top" wrapText="1"/>
      <protection hidden="1"/>
    </xf>
    <xf numFmtId="0" fontId="16" fillId="5" borderId="16" xfId="0" applyFont="1" applyFill="1" applyBorder="1" applyAlignment="1" applyProtection="1">
      <alignment horizontal="left" vertical="center"/>
      <protection hidden="1"/>
    </xf>
    <xf numFmtId="0" fontId="16" fillId="5" borderId="4" xfId="0" applyFont="1" applyFill="1" applyBorder="1" applyAlignment="1" applyProtection="1">
      <alignment horizontal="left" vertical="center"/>
      <protection hidden="1"/>
    </xf>
    <xf numFmtId="0" fontId="12" fillId="0" borderId="4"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23" fillId="6" borderId="16" xfId="0" applyFont="1" applyFill="1" applyBorder="1" applyAlignment="1" applyProtection="1">
      <alignment horizontal="left"/>
      <protection hidden="1"/>
    </xf>
    <xf numFmtId="0" fontId="23" fillId="6" borderId="4" xfId="0" applyFont="1" applyFill="1" applyBorder="1" applyAlignment="1" applyProtection="1">
      <alignment horizontal="left"/>
      <protection hidden="1"/>
    </xf>
    <xf numFmtId="0" fontId="23" fillId="6" borderId="17" xfId="0" applyFont="1" applyFill="1" applyBorder="1" applyAlignment="1" applyProtection="1">
      <alignment horizontal="left"/>
      <protection hidden="1"/>
    </xf>
    <xf numFmtId="0" fontId="24" fillId="0" borderId="16" xfId="0" applyFont="1" applyFill="1" applyBorder="1" applyAlignment="1" applyProtection="1">
      <alignment horizontal="center" vertical="center" wrapText="1"/>
      <protection hidden="1"/>
    </xf>
    <xf numFmtId="0" fontId="24" fillId="0" borderId="4"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12" fillId="5" borderId="15"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wrapText="1"/>
    </xf>
    <xf numFmtId="0" fontId="12" fillId="5" borderId="13" xfId="0" applyFont="1" applyFill="1" applyBorder="1" applyAlignment="1">
      <alignment horizontal="center" vertical="center" textRotation="90" wrapText="1"/>
    </xf>
    <xf numFmtId="0" fontId="38" fillId="0" borderId="1" xfId="0" applyFont="1" applyFill="1" applyBorder="1" applyAlignment="1" applyProtection="1">
      <alignment horizontal="center" vertical="top" wrapText="1"/>
      <protection hidden="1"/>
    </xf>
    <xf numFmtId="0" fontId="39" fillId="0" borderId="1" xfId="0" applyFont="1" applyFill="1" applyBorder="1" applyAlignment="1" applyProtection="1">
      <alignment horizontal="center" vertical="top" wrapText="1"/>
      <protection hidden="1"/>
    </xf>
    <xf numFmtId="0" fontId="12" fillId="6" borderId="1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34" fillId="7" borderId="18" xfId="0" applyFont="1" applyFill="1" applyBorder="1" applyAlignment="1" applyProtection="1">
      <alignment horizontal="center" vertical="top" wrapText="1"/>
      <protection hidden="1"/>
    </xf>
    <xf numFmtId="0" fontId="34" fillId="7" borderId="5" xfId="0" applyFont="1" applyFill="1" applyBorder="1" applyAlignment="1" applyProtection="1">
      <alignment horizontal="center" vertical="top" wrapText="1"/>
      <protection hidden="1"/>
    </xf>
    <xf numFmtId="0" fontId="34" fillId="7" borderId="14" xfId="0" applyFont="1" applyFill="1" applyBorder="1" applyAlignment="1" applyProtection="1">
      <alignment horizontal="center" vertical="top" wrapText="1"/>
      <protection hidden="1"/>
    </xf>
    <xf numFmtId="0" fontId="34" fillId="7" borderId="6" xfId="0" applyFont="1" applyFill="1" applyBorder="1" applyAlignment="1" applyProtection="1">
      <alignment horizontal="center" vertical="top" wrapText="1"/>
      <protection hidden="1"/>
    </xf>
    <xf numFmtId="9" fontId="12" fillId="0" borderId="16" xfId="0" applyNumberFormat="1" applyFont="1" applyBorder="1" applyAlignment="1" applyProtection="1">
      <alignment horizontal="center" vertical="center"/>
      <protection hidden="1"/>
    </xf>
    <xf numFmtId="9"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wrapText="1"/>
      <protection hidden="1"/>
    </xf>
    <xf numFmtId="165" fontId="12" fillId="0" borderId="17" xfId="0" applyNumberFormat="1" applyFont="1" applyBorder="1" applyAlignment="1" applyProtection="1">
      <alignment horizontal="center" vertical="center" wrapText="1"/>
      <protection hidden="1"/>
    </xf>
    <xf numFmtId="167" fontId="12" fillId="0" borderId="16" xfId="2" applyNumberFormat="1" applyFont="1" applyBorder="1" applyAlignment="1" applyProtection="1">
      <alignment horizontal="center" vertical="center"/>
      <protection hidden="1"/>
    </xf>
    <xf numFmtId="167" fontId="12" fillId="0" borderId="4" xfId="2" applyNumberFormat="1" applyFont="1" applyBorder="1" applyAlignment="1" applyProtection="1">
      <alignment horizontal="center" vertical="center"/>
      <protection hidden="1"/>
    </xf>
    <xf numFmtId="0" fontId="0" fillId="0" borderId="18"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12" fillId="0" borderId="16"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10" fontId="12" fillId="0" borderId="16" xfId="0" applyNumberFormat="1" applyFont="1" applyBorder="1" applyAlignment="1" applyProtection="1">
      <alignment horizontal="center" vertical="center"/>
      <protection hidden="1"/>
    </xf>
    <xf numFmtId="10" fontId="12" fillId="0" borderId="4" xfId="0" applyNumberFormat="1" applyFont="1" applyBorder="1" applyAlignment="1" applyProtection="1">
      <alignment horizontal="center" vertical="center"/>
      <protection hidden="1"/>
    </xf>
    <xf numFmtId="1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17" xfId="0" applyFont="1" applyBorder="1" applyAlignment="1" applyProtection="1">
      <alignment horizontal="left" vertical="center"/>
      <protection hidden="1"/>
    </xf>
    <xf numFmtId="3" fontId="12" fillId="0" borderId="16"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protection hidden="1"/>
    </xf>
    <xf numFmtId="165" fontId="12" fillId="0" borderId="4" xfId="0" applyNumberFormat="1" applyFont="1" applyBorder="1" applyAlignment="1" applyProtection="1">
      <alignment horizontal="center" vertical="center"/>
      <protection hidden="1"/>
    </xf>
    <xf numFmtId="165"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left" vertical="center" wrapText="1"/>
      <protection hidden="1"/>
    </xf>
    <xf numFmtId="0" fontId="12" fillId="0" borderId="4"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0" fontId="36" fillId="2" borderId="4"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0" fillId="0" borderId="1" xfId="0" applyBorder="1" applyProtection="1">
      <protection hidden="1"/>
    </xf>
    <xf numFmtId="3" fontId="12" fillId="0" borderId="4" xfId="0" applyNumberFormat="1" applyFont="1" applyBorder="1" applyAlignment="1" applyProtection="1">
      <alignment horizontal="center" vertical="center"/>
      <protection hidden="1"/>
    </xf>
    <xf numFmtId="0" fontId="12" fillId="0" borderId="16"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17" xfId="0" applyFont="1" applyFill="1" applyBorder="1" applyAlignment="1" applyProtection="1">
      <alignment horizontal="center" vertical="center" wrapText="1"/>
      <protection hidden="1"/>
    </xf>
    <xf numFmtId="0" fontId="15" fillId="6" borderId="24" xfId="0" applyFont="1" applyFill="1" applyBorder="1" applyAlignment="1" applyProtection="1">
      <alignment horizontal="left" vertical="center" wrapText="1"/>
      <protection hidden="1"/>
    </xf>
    <xf numFmtId="0" fontId="15" fillId="6" borderId="25" xfId="0" applyFont="1" applyFill="1" applyBorder="1" applyAlignment="1" applyProtection="1">
      <alignment horizontal="left" vertical="center" wrapText="1"/>
      <protection hidden="1"/>
    </xf>
    <xf numFmtId="0" fontId="34" fillId="6" borderId="32" xfId="0" applyFont="1" applyFill="1" applyBorder="1" applyAlignment="1" applyProtection="1">
      <alignment horizontal="left" vertical="center" wrapText="1"/>
      <protection hidden="1"/>
    </xf>
    <xf numFmtId="0" fontId="34" fillId="6" borderId="33" xfId="0" applyFont="1" applyFill="1" applyBorder="1" applyAlignment="1" applyProtection="1">
      <alignment horizontal="left" vertical="center" wrapText="1"/>
      <protection hidden="1"/>
    </xf>
  </cellXfs>
  <cellStyles count="3">
    <cellStyle name="Comma" xfId="2" builtinId="3"/>
    <cellStyle name="Hyperlink" xfId="1" builtinId="8"/>
    <cellStyle name="Normal" xfId="0" builtinId="0"/>
  </cellStyles>
  <dxfs count="589">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DBE5F1"/>
      <color rgb="FFF2F2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5</xdr:row>
      <xdr:rowOff>28575</xdr:rowOff>
    </xdr:from>
    <xdr:to>
      <xdr:col>5</xdr:col>
      <xdr:colOff>400050</xdr:colOff>
      <xdr:row>5</xdr:row>
      <xdr:rowOff>2352675</xdr:rowOff>
    </xdr:to>
    <xdr:pic>
      <xdr:nvPicPr>
        <xdr:cNvPr id="4330"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3848100" cy="2324100"/>
        </a:xfrm>
        <a:prstGeom prst="rect">
          <a:avLst/>
        </a:prstGeom>
        <a:noFill/>
        <a:ln w="9525">
          <a:noFill/>
          <a:miter lim="800000"/>
          <a:headEnd/>
          <a:tailEnd/>
        </a:ln>
      </xdr:spPr>
    </xdr:pic>
    <xdr:clientData/>
  </xdr:twoCellAnchor>
  <xdr:twoCellAnchor editAs="oneCell">
    <xdr:from>
      <xdr:col>0</xdr:col>
      <xdr:colOff>381000</xdr:colOff>
      <xdr:row>4</xdr:row>
      <xdr:rowOff>885825</xdr:rowOff>
    </xdr:from>
    <xdr:to>
      <xdr:col>10</xdr:col>
      <xdr:colOff>361950</xdr:colOff>
      <xdr:row>4</xdr:row>
      <xdr:rowOff>2371725</xdr:rowOff>
    </xdr:to>
    <xdr:pic>
      <xdr:nvPicPr>
        <xdr:cNvPr id="4334" name="Picture 238"/>
        <xdr:cNvPicPr>
          <a:picLocks noChangeAspect="1" noChangeArrowheads="1"/>
        </xdr:cNvPicPr>
      </xdr:nvPicPr>
      <xdr:blipFill>
        <a:blip xmlns:r="http://schemas.openxmlformats.org/officeDocument/2006/relationships" r:embed="rId2" cstate="print"/>
        <a:srcRect/>
        <a:stretch>
          <a:fillRect/>
        </a:stretch>
      </xdr:blipFill>
      <xdr:spPr bwMode="auto">
        <a:xfrm>
          <a:off x="381000" y="1552575"/>
          <a:ext cx="7134225" cy="14859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552450</xdr:colOff>
          <xdr:row>9</xdr:row>
          <xdr:rowOff>533400</xdr:rowOff>
        </xdr:from>
        <xdr:to>
          <xdr:col>10</xdr:col>
          <xdr:colOff>38100</xdr:colOff>
          <xdr:row>9</xdr:row>
          <xdr:rowOff>771525</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23</xdr:row>
          <xdr:rowOff>133350</xdr:rowOff>
        </xdr:from>
        <xdr:to>
          <xdr:col>4</xdr:col>
          <xdr:colOff>304800</xdr:colOff>
          <xdr:row>24</xdr:row>
          <xdr:rowOff>161925</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Abused or neglected children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133350</xdr:rowOff>
        </xdr:from>
        <xdr:to>
          <xdr:col>4</xdr:col>
          <xdr:colOff>95250</xdr:colOff>
          <xdr:row>25</xdr:row>
          <xdr:rowOff>161925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25</xdr:row>
          <xdr:rowOff>133350</xdr:rowOff>
        </xdr:from>
        <xdr:to>
          <xdr:col>4</xdr:col>
          <xdr:colOff>95250</xdr:colOff>
          <xdr:row>26</xdr:row>
          <xdr:rowOff>161925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Elder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26</xdr:row>
          <xdr:rowOff>133350</xdr:rowOff>
        </xdr:from>
        <xdr:to>
          <xdr:col>4</xdr:col>
          <xdr:colOff>95250</xdr:colOff>
          <xdr:row>27</xdr:row>
          <xdr:rowOff>161925</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Gang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133350</xdr:rowOff>
        </xdr:from>
        <xdr:to>
          <xdr:col>4</xdr:col>
          <xdr:colOff>95250</xdr:colOff>
          <xdr:row>28</xdr:row>
          <xdr:rowOff>161925</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Rape/sexual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28</xdr:row>
          <xdr:rowOff>133350</xdr:rowOff>
        </xdr:from>
        <xdr:to>
          <xdr:col>4</xdr:col>
          <xdr:colOff>95250</xdr:colOff>
          <xdr:row>29</xdr:row>
          <xdr:rowOff>161925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29</xdr:row>
          <xdr:rowOff>133350</xdr:rowOff>
        </xdr:from>
        <xdr:to>
          <xdr:col>4</xdr:col>
          <xdr:colOff>466725</xdr:colOff>
          <xdr:row>30</xdr:row>
          <xdr:rowOff>171450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Juvenile crime, including bullying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30</xdr:row>
          <xdr:rowOff>133350</xdr:rowOff>
        </xdr:from>
        <xdr:to>
          <xdr:col>4</xdr:col>
          <xdr:colOff>95250</xdr:colOff>
          <xdr:row>31</xdr:row>
          <xdr:rowOff>161925</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Property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23</xdr:row>
          <xdr:rowOff>133350</xdr:rowOff>
        </xdr:from>
        <xdr:to>
          <xdr:col>7</xdr:col>
          <xdr:colOff>28575</xdr:colOff>
          <xdr:row>24</xdr:row>
          <xdr:rowOff>161925</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Stalking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24</xdr:row>
          <xdr:rowOff>133350</xdr:rowOff>
        </xdr:from>
        <xdr:to>
          <xdr:col>7</xdr:col>
          <xdr:colOff>28575</xdr:colOff>
          <xdr:row>25</xdr:row>
          <xdr:rowOff>161925</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Survivors of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133350</xdr:rowOff>
        </xdr:from>
        <xdr:to>
          <xdr:col>8</xdr:col>
          <xdr:colOff>400050</xdr:colOff>
          <xdr:row>26</xdr:row>
          <xdr:rowOff>161925</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Survivors of attempted homicide and/or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26</xdr:row>
          <xdr:rowOff>133350</xdr:rowOff>
        </xdr:from>
        <xdr:to>
          <xdr:col>7</xdr:col>
          <xdr:colOff>28575</xdr:colOff>
          <xdr:row>27</xdr:row>
          <xdr:rowOff>161925</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Motor vehicle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133350</xdr:rowOff>
        </xdr:from>
        <xdr:to>
          <xdr:col>7</xdr:col>
          <xdr:colOff>28575</xdr:colOff>
          <xdr:row>28</xdr:row>
          <xdr:rowOff>161925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Human trafficking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28</xdr:row>
          <xdr:rowOff>133350</xdr:rowOff>
        </xdr:from>
        <xdr:to>
          <xdr:col>7</xdr:col>
          <xdr:colOff>28575</xdr:colOff>
          <xdr:row>29</xdr:row>
          <xdr:rowOff>161925</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Hate/bias crimes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133350</xdr:rowOff>
        </xdr:from>
        <xdr:to>
          <xdr:col>7</xdr:col>
          <xdr:colOff>447675</xdr:colOff>
          <xdr:row>30</xdr:row>
          <xdr:rowOff>161925</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Financial crime/identity theft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30</xdr:row>
          <xdr:rowOff>133350</xdr:rowOff>
        </xdr:from>
        <xdr:to>
          <xdr:col>7</xdr:col>
          <xdr:colOff>28575</xdr:colOff>
          <xdr:row>31</xdr:row>
          <xdr:rowOff>161925</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Victims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85</xdr:row>
          <xdr:rowOff>0</xdr:rowOff>
        </xdr:from>
        <xdr:to>
          <xdr:col>3</xdr:col>
          <xdr:colOff>762000</xdr:colOff>
          <xdr:row>86</xdr:row>
          <xdr:rowOff>28575</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 Police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86</xdr:row>
          <xdr:rowOff>19050</xdr:rowOff>
        </xdr:from>
        <xdr:to>
          <xdr:col>4</xdr:col>
          <xdr:colOff>400050</xdr:colOff>
          <xdr:row>87</xdr:row>
          <xdr:rowOff>47625</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Department of Natural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87</xdr:row>
          <xdr:rowOff>85725</xdr:rowOff>
        </xdr:from>
        <xdr:to>
          <xdr:col>4</xdr:col>
          <xdr:colOff>400050</xdr:colOff>
          <xdr:row>88</xdr:row>
          <xdr:rowOff>114300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Department of Fish and Wildlife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88</xdr:row>
          <xdr:rowOff>152400</xdr:rowOff>
        </xdr:from>
        <xdr:to>
          <xdr:col>4</xdr:col>
          <xdr:colOff>400050</xdr:colOff>
          <xdr:row>89</xdr:row>
          <xdr:rowOff>180975</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90</xdr:row>
          <xdr:rowOff>28575</xdr:rowOff>
        </xdr:from>
        <xdr:to>
          <xdr:col>4</xdr:col>
          <xdr:colOff>400050</xdr:colOff>
          <xdr:row>91</xdr:row>
          <xdr:rowOff>57150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32</xdr:row>
          <xdr:rowOff>171450</xdr:rowOff>
        </xdr:from>
        <xdr:to>
          <xdr:col>8</xdr:col>
          <xdr:colOff>390525</xdr:colOff>
          <xdr:row>34</xdr:row>
          <xdr:rowOff>9525</xdr:rowOff>
        </xdr:to>
        <xdr:sp macro="" textlink="">
          <xdr:nvSpPr>
            <xdr:cNvPr id="34839" name="Option Button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37</xdr:row>
          <xdr:rowOff>171450</xdr:rowOff>
        </xdr:from>
        <xdr:to>
          <xdr:col>5</xdr:col>
          <xdr:colOff>342900</xdr:colOff>
          <xdr:row>39</xdr:row>
          <xdr:rowOff>9525</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38</xdr:row>
          <xdr:rowOff>171450</xdr:rowOff>
        </xdr:from>
        <xdr:to>
          <xdr:col>5</xdr:col>
          <xdr:colOff>342900</xdr:colOff>
          <xdr:row>40</xdr:row>
          <xdr:rowOff>9525</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39</xdr:row>
          <xdr:rowOff>171450</xdr:rowOff>
        </xdr:from>
        <xdr:to>
          <xdr:col>5</xdr:col>
          <xdr:colOff>342900</xdr:colOff>
          <xdr:row>41</xdr:row>
          <xdr:rowOff>9525</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 Consortia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40</xdr:row>
          <xdr:rowOff>171450</xdr:rowOff>
        </xdr:from>
        <xdr:to>
          <xdr:col>5</xdr:col>
          <xdr:colOff>342900</xdr:colOff>
          <xdr:row>42</xdr:row>
          <xdr:rowOff>9525</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41</xdr:row>
          <xdr:rowOff>171450</xdr:rowOff>
        </xdr:from>
        <xdr:to>
          <xdr:col>5</xdr:col>
          <xdr:colOff>342900</xdr:colOff>
          <xdr:row>43</xdr:row>
          <xdr:rowOff>9525</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131</xdr:row>
          <xdr:rowOff>19050</xdr:rowOff>
        </xdr:from>
        <xdr:to>
          <xdr:col>7</xdr:col>
          <xdr:colOff>104775</xdr:colOff>
          <xdr:row>132</xdr:row>
          <xdr:rowOff>47625</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Greater than 1Mbps (typically high speed broadband or T1 dedicated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132</xdr:row>
          <xdr:rowOff>38100</xdr:rowOff>
        </xdr:from>
        <xdr:to>
          <xdr:col>7</xdr:col>
          <xdr:colOff>219075</xdr:colOff>
          <xdr:row>133</xdr:row>
          <xdr:rowOff>66675</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Between 1Mbps and 56Kbps (typically DSL or low rate broad band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133</xdr:row>
          <xdr:rowOff>76200</xdr:rowOff>
        </xdr:from>
        <xdr:to>
          <xdr:col>4</xdr:col>
          <xdr:colOff>371475</xdr:colOff>
          <xdr:row>134</xdr:row>
          <xdr:rowOff>104775</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Less than 56kbps (typically dial-up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134</xdr:row>
          <xdr:rowOff>114300</xdr:rowOff>
        </xdr:from>
        <xdr:to>
          <xdr:col>4</xdr:col>
          <xdr:colOff>371475</xdr:colOff>
          <xdr:row>135</xdr:row>
          <xdr:rowOff>142875</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138</xdr:row>
          <xdr:rowOff>171450</xdr:rowOff>
        </xdr:from>
        <xdr:to>
          <xdr:col>7</xdr:col>
          <xdr:colOff>590550</xdr:colOff>
          <xdr:row>140</xdr:row>
          <xdr:rowOff>9525</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138</xdr:row>
          <xdr:rowOff>171450</xdr:rowOff>
        </xdr:from>
        <xdr:to>
          <xdr:col>8</xdr:col>
          <xdr:colOff>428625</xdr:colOff>
          <xdr:row>140</xdr:row>
          <xdr:rowOff>9525</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139</xdr:row>
          <xdr:rowOff>180975</xdr:rowOff>
        </xdr:from>
        <xdr:to>
          <xdr:col>7</xdr:col>
          <xdr:colOff>590550</xdr:colOff>
          <xdr:row>141</xdr:row>
          <xdr:rowOff>19050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139</xdr:row>
          <xdr:rowOff>180975</xdr:rowOff>
        </xdr:from>
        <xdr:to>
          <xdr:col>8</xdr:col>
          <xdr:colOff>428625</xdr:colOff>
          <xdr:row>141</xdr:row>
          <xdr:rowOff>19050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140</xdr:row>
          <xdr:rowOff>171450</xdr:rowOff>
        </xdr:from>
        <xdr:to>
          <xdr:col>7</xdr:col>
          <xdr:colOff>590550</xdr:colOff>
          <xdr:row>142</xdr:row>
          <xdr:rowOff>9525</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140</xdr:row>
          <xdr:rowOff>171450</xdr:rowOff>
        </xdr:from>
        <xdr:to>
          <xdr:col>8</xdr:col>
          <xdr:colOff>428625</xdr:colOff>
          <xdr:row>142</xdr:row>
          <xdr:rowOff>9525</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141</xdr:row>
          <xdr:rowOff>171450</xdr:rowOff>
        </xdr:from>
        <xdr:to>
          <xdr:col>7</xdr:col>
          <xdr:colOff>590550</xdr:colOff>
          <xdr:row>143</xdr:row>
          <xdr:rowOff>9525</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141</xdr:row>
          <xdr:rowOff>171450</xdr:rowOff>
        </xdr:from>
        <xdr:to>
          <xdr:col>8</xdr:col>
          <xdr:colOff>428625</xdr:colOff>
          <xdr:row>143</xdr:row>
          <xdr:rowOff>9525</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142</xdr:row>
          <xdr:rowOff>171450</xdr:rowOff>
        </xdr:from>
        <xdr:to>
          <xdr:col>7</xdr:col>
          <xdr:colOff>590550</xdr:colOff>
          <xdr:row>144</xdr:row>
          <xdr:rowOff>9525</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142</xdr:row>
          <xdr:rowOff>171450</xdr:rowOff>
        </xdr:from>
        <xdr:to>
          <xdr:col>8</xdr:col>
          <xdr:colOff>428625</xdr:colOff>
          <xdr:row>144</xdr:row>
          <xdr:rowOff>9525</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143</xdr:row>
          <xdr:rowOff>171450</xdr:rowOff>
        </xdr:from>
        <xdr:to>
          <xdr:col>7</xdr:col>
          <xdr:colOff>590550</xdr:colOff>
          <xdr:row>145</xdr:row>
          <xdr:rowOff>9525</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143</xdr:row>
          <xdr:rowOff>171450</xdr:rowOff>
        </xdr:from>
        <xdr:to>
          <xdr:col>8</xdr:col>
          <xdr:colOff>428625</xdr:colOff>
          <xdr:row>145</xdr:row>
          <xdr:rowOff>9525</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153</xdr:row>
          <xdr:rowOff>0</xdr:rowOff>
        </xdr:from>
        <xdr:to>
          <xdr:col>3</xdr:col>
          <xdr:colOff>114300</xdr:colOff>
          <xdr:row>154</xdr:row>
          <xdr:rowOff>19050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Hospital(s)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153</xdr:row>
          <xdr:rowOff>171450</xdr:rowOff>
        </xdr:from>
        <xdr:to>
          <xdr:col>3</xdr:col>
          <xdr:colOff>523875</xdr:colOff>
          <xdr:row>155</xdr:row>
          <xdr:rowOff>9525</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Medical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154</xdr:row>
          <xdr:rowOff>180975</xdr:rowOff>
        </xdr:from>
        <xdr:to>
          <xdr:col>5</xdr:col>
          <xdr:colOff>180975</xdr:colOff>
          <xdr:row>156</xdr:row>
          <xdr:rowOff>19050</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Mental Health Treatment Facilities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155</xdr:row>
          <xdr:rowOff>180975</xdr:rowOff>
        </xdr:from>
        <xdr:to>
          <xdr:col>5</xdr:col>
          <xdr:colOff>180975</xdr:colOff>
          <xdr:row>157</xdr:row>
          <xdr:rowOff>19050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Alcohol and Substance Abuse treatment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156</xdr:row>
          <xdr:rowOff>180975</xdr:rowOff>
        </xdr:from>
        <xdr:to>
          <xdr:col>5</xdr:col>
          <xdr:colOff>180975</xdr:colOff>
          <xdr:row>158</xdr:row>
          <xdr:rowOff>19050</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157</xdr:row>
          <xdr:rowOff>171450</xdr:rowOff>
        </xdr:from>
        <xdr:to>
          <xdr:col>5</xdr:col>
          <xdr:colOff>180975</xdr:colOff>
          <xdr:row>159</xdr:row>
          <xdr:rowOff>9525</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Detention Facilities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158</xdr:row>
          <xdr:rowOff>171450</xdr:rowOff>
        </xdr:from>
        <xdr:to>
          <xdr:col>5</xdr:col>
          <xdr:colOff>180975</xdr:colOff>
          <xdr:row>160</xdr:row>
          <xdr:rowOff>9525</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Detention Facilities (Youth/Juvenile)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160</xdr:row>
          <xdr:rowOff>0</xdr:rowOff>
        </xdr:from>
        <xdr:to>
          <xdr:col>5</xdr:col>
          <xdr:colOff>180975</xdr:colOff>
          <xdr:row>161</xdr:row>
          <xdr:rowOff>28575</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Violence Shelters and/or 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160</xdr:row>
          <xdr:rowOff>180975</xdr:rowOff>
        </xdr:from>
        <xdr:to>
          <xdr:col>5</xdr:col>
          <xdr:colOff>180975</xdr:colOff>
          <xdr:row>162</xdr:row>
          <xdr:rowOff>19050</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Recreational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161</xdr:row>
          <xdr:rowOff>171450</xdr:rowOff>
        </xdr:from>
        <xdr:to>
          <xdr:col>5</xdr:col>
          <xdr:colOff>180975</xdr:colOff>
          <xdr:row>163</xdr:row>
          <xdr:rowOff>9525</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Counseling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162</xdr:row>
          <xdr:rowOff>180975</xdr:rowOff>
        </xdr:from>
        <xdr:to>
          <xdr:col>5</xdr:col>
          <xdr:colOff>180975</xdr:colOff>
          <xdr:row>164</xdr:row>
          <xdr:rowOff>19050</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Re-Entry Facilities/Halfway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32</xdr:row>
          <xdr:rowOff>114300</xdr:rowOff>
        </xdr:from>
        <xdr:to>
          <xdr:col>8</xdr:col>
          <xdr:colOff>400050</xdr:colOff>
          <xdr:row>34</xdr:row>
          <xdr:rowOff>76200</xdr:rowOff>
        </xdr:to>
        <xdr:sp macro="" textlink="">
          <xdr:nvSpPr>
            <xdr:cNvPr id="34874" name="Group Box 58" hidden="1">
              <a:extLst>
                <a:ext uri="{63B3BB69-23CF-44E3-9099-C40C66FF867C}">
                  <a14:compatExt spid="_x0000_s348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54</xdr:row>
          <xdr:rowOff>0</xdr:rowOff>
        </xdr:from>
        <xdr:to>
          <xdr:col>8</xdr:col>
          <xdr:colOff>438150</xdr:colOff>
          <xdr:row>54</xdr:row>
          <xdr:rowOff>0</xdr:rowOff>
        </xdr:to>
        <xdr:sp macro="" textlink="">
          <xdr:nvSpPr>
            <xdr:cNvPr id="34875" name="Group Box 59" hidden="1">
              <a:extLst>
                <a:ext uri="{63B3BB69-23CF-44E3-9099-C40C66FF867C}">
                  <a14:compatExt spid="_x0000_s348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35</xdr:row>
          <xdr:rowOff>0</xdr:rowOff>
        </xdr:from>
        <xdr:to>
          <xdr:col>5</xdr:col>
          <xdr:colOff>76200</xdr:colOff>
          <xdr:row>36</xdr:row>
          <xdr:rowOff>28575</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6</xdr:col>
          <xdr:colOff>133350</xdr:colOff>
          <xdr:row>36</xdr:row>
          <xdr:rowOff>28575</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180975</xdr:rowOff>
        </xdr:from>
        <xdr:to>
          <xdr:col>7</xdr:col>
          <xdr:colOff>600075</xdr:colOff>
          <xdr:row>34</xdr:row>
          <xdr:rowOff>9525</xdr:rowOff>
        </xdr:to>
        <xdr:sp macro="" textlink="">
          <xdr:nvSpPr>
            <xdr:cNvPr id="34878" name="Option Button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600075</xdr:rowOff>
        </xdr:from>
        <xdr:to>
          <xdr:col>8</xdr:col>
          <xdr:colOff>276225</xdr:colOff>
          <xdr:row>53</xdr:row>
          <xdr:rowOff>942975</xdr:rowOff>
        </xdr:to>
        <xdr:sp macro="" textlink="">
          <xdr:nvSpPr>
            <xdr:cNvPr id="34879" name="Group Box 63" hidden="1">
              <a:extLst>
                <a:ext uri="{63B3BB69-23CF-44E3-9099-C40C66FF867C}">
                  <a14:compatExt spid="_x0000_s348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53</xdr:row>
          <xdr:rowOff>657225</xdr:rowOff>
        </xdr:from>
        <xdr:to>
          <xdr:col>8</xdr:col>
          <xdr:colOff>180975</xdr:colOff>
          <xdr:row>53</xdr:row>
          <xdr:rowOff>866775</xdr:rowOff>
        </xdr:to>
        <xdr:sp macro="" textlink="">
          <xdr:nvSpPr>
            <xdr:cNvPr id="34881" name="Option Button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53</xdr:row>
          <xdr:rowOff>638175</xdr:rowOff>
        </xdr:from>
        <xdr:to>
          <xdr:col>7</xdr:col>
          <xdr:colOff>295275</xdr:colOff>
          <xdr:row>53</xdr:row>
          <xdr:rowOff>866775</xdr:rowOff>
        </xdr:to>
        <xdr:sp macro="" textlink="">
          <xdr:nvSpPr>
            <xdr:cNvPr id="34882" name="Option Button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35</xdr:row>
          <xdr:rowOff>0</xdr:rowOff>
        </xdr:from>
        <xdr:to>
          <xdr:col>7</xdr:col>
          <xdr:colOff>257175</xdr:colOff>
          <xdr:row>36</xdr:row>
          <xdr:rowOff>38100</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35</xdr:row>
          <xdr:rowOff>0</xdr:rowOff>
        </xdr:from>
        <xdr:to>
          <xdr:col>8</xdr:col>
          <xdr:colOff>323850</xdr:colOff>
          <xdr:row>36</xdr:row>
          <xdr:rowOff>38100</xdr:rowOff>
        </xdr:to>
        <xdr:sp macro="" textlink="">
          <xdr:nvSpPr>
            <xdr:cNvPr id="34884" name="Check Box 68" hidden="1">
              <a:extLst>
                <a:ext uri="{63B3BB69-23CF-44E3-9099-C40C66FF867C}">
                  <a14:compatExt spid="_x0000_s3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24580" name="Button 4" hidden="1">
              <a:extLst>
                <a:ext uri="{63B3BB69-23CF-44E3-9099-C40C66FF867C}">
                  <a14:compatExt spid="_x0000_s245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24581" name="Button 5" hidden="1">
              <a:extLst>
                <a:ext uri="{63B3BB69-23CF-44E3-9099-C40C66FF867C}">
                  <a14:compatExt spid="_x0000_s245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24582" name="Button 6" hidden="1">
              <a:extLst>
                <a:ext uri="{63B3BB69-23CF-44E3-9099-C40C66FF867C}">
                  <a14:compatExt spid="_x0000_s245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24583" name="Button 7" hidden="1">
              <a:extLst>
                <a:ext uri="{63B3BB69-23CF-44E3-9099-C40C66FF867C}">
                  <a14:compatExt spid="_x0000_s245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24584" name="Button 8" hidden="1">
              <a:extLst>
                <a:ext uri="{63B3BB69-23CF-44E3-9099-C40C66FF867C}">
                  <a14:compatExt spid="_x0000_s245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24585" name="Button 9" hidden="1">
              <a:extLst>
                <a:ext uri="{63B3BB69-23CF-44E3-9099-C40C66FF867C}">
                  <a14:compatExt spid="_x0000_s245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24586" name="Button 10" hidden="1">
              <a:extLst>
                <a:ext uri="{63B3BB69-23CF-44E3-9099-C40C66FF867C}">
                  <a14:compatExt spid="_x0000_s245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24587" name="Button 11" hidden="1">
              <a:extLst>
                <a:ext uri="{63B3BB69-23CF-44E3-9099-C40C66FF867C}">
                  <a14:compatExt spid="_x0000_s245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24588" name="Button 12" hidden="1">
              <a:extLst>
                <a:ext uri="{63B3BB69-23CF-44E3-9099-C40C66FF867C}">
                  <a14:compatExt spid="_x0000_s245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24589" name="Button 13" hidden="1">
              <a:extLst>
                <a:ext uri="{63B3BB69-23CF-44E3-9099-C40C66FF867C}">
                  <a14:compatExt spid="_x0000_s245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24590" name="Button 14" hidden="1">
              <a:extLst>
                <a:ext uri="{63B3BB69-23CF-44E3-9099-C40C66FF867C}">
                  <a14:compatExt spid="_x0000_s245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24591" name="Button 15" hidden="1">
              <a:extLst>
                <a:ext uri="{63B3BB69-23CF-44E3-9099-C40C66FF867C}">
                  <a14:compatExt spid="_x0000_s245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24592" name="Button 16" hidden="1">
              <a:extLst>
                <a:ext uri="{63B3BB69-23CF-44E3-9099-C40C66FF867C}">
                  <a14:compatExt spid="_x0000_s245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24593" name="Button 17" hidden="1">
              <a:extLst>
                <a:ext uri="{63B3BB69-23CF-44E3-9099-C40C66FF867C}">
                  <a14:compatExt spid="_x0000_s245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24594" name="Button 18" hidden="1">
              <a:extLst>
                <a:ext uri="{63B3BB69-23CF-44E3-9099-C40C66FF867C}">
                  <a14:compatExt spid="_x0000_s245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24595" name="Button 19" hidden="1">
              <a:extLst>
                <a:ext uri="{63B3BB69-23CF-44E3-9099-C40C66FF867C}">
                  <a14:compatExt spid="_x0000_s245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24596" name="Button 20" hidden="1">
              <a:extLst>
                <a:ext uri="{63B3BB69-23CF-44E3-9099-C40C66FF867C}">
                  <a14:compatExt spid="_x0000_s245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24597" name="Button 21" hidden="1">
              <a:extLst>
                <a:ext uri="{63B3BB69-23CF-44E3-9099-C40C66FF867C}">
                  <a14:compatExt spid="_x0000_s245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24599" name="Button 23" hidden="1">
              <a:extLst>
                <a:ext uri="{63B3BB69-23CF-44E3-9099-C40C66FF867C}">
                  <a14:compatExt spid="_x0000_s245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24600" name="Button 24" hidden="1">
              <a:extLst>
                <a:ext uri="{63B3BB69-23CF-44E3-9099-C40C66FF867C}">
                  <a14:compatExt spid="_x0000_s246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24672" name="Button 96" hidden="1">
              <a:extLst>
                <a:ext uri="{63B3BB69-23CF-44E3-9099-C40C66FF867C}">
                  <a14:compatExt spid="_x0000_s246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24673" name="Button 97" hidden="1">
              <a:extLst>
                <a:ext uri="{63B3BB69-23CF-44E3-9099-C40C66FF867C}">
                  <a14:compatExt spid="_x0000_s246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24674" name="Button 98" hidden="1">
              <a:extLst>
                <a:ext uri="{63B3BB69-23CF-44E3-9099-C40C66FF867C}">
                  <a14:compatExt spid="_x0000_s246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24678" name="Button 102" hidden="1">
              <a:extLst>
                <a:ext uri="{63B3BB69-23CF-44E3-9099-C40C66FF867C}">
                  <a14:compatExt spid="_x0000_s246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24679" name="Button 103" hidden="1">
              <a:extLst>
                <a:ext uri="{63B3BB69-23CF-44E3-9099-C40C66FF867C}">
                  <a14:compatExt spid="_x0000_s246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24730" name="Button 154" hidden="1">
              <a:extLst>
                <a:ext uri="{63B3BB69-23CF-44E3-9099-C40C66FF867C}">
                  <a14:compatExt spid="_x0000_s247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24734" name="Button 158" hidden="1">
              <a:extLst>
                <a:ext uri="{63B3BB69-23CF-44E3-9099-C40C66FF867C}">
                  <a14:compatExt spid="_x0000_s247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24774" name="Button 198" hidden="1">
              <a:extLst>
                <a:ext uri="{63B3BB69-23CF-44E3-9099-C40C66FF867C}">
                  <a14:compatExt spid="_x0000_s247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24775" name="Button 199" hidden="1">
              <a:extLst>
                <a:ext uri="{63B3BB69-23CF-44E3-9099-C40C66FF867C}">
                  <a14:compatExt spid="_x0000_s247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24776" name="Button 200" hidden="1">
              <a:extLst>
                <a:ext uri="{63B3BB69-23CF-44E3-9099-C40C66FF867C}">
                  <a14:compatExt spid="_x0000_s247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24781" name="Button 205" hidden="1">
              <a:extLst>
                <a:ext uri="{63B3BB69-23CF-44E3-9099-C40C66FF867C}">
                  <a14:compatExt spid="_x0000_s247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60417" name="Button 1" hidden="1">
              <a:extLst>
                <a:ext uri="{63B3BB69-23CF-44E3-9099-C40C66FF867C}">
                  <a14:compatExt spid="_x0000_s604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60418" name="Button 2" hidden="1">
              <a:extLst>
                <a:ext uri="{63B3BB69-23CF-44E3-9099-C40C66FF867C}">
                  <a14:compatExt spid="_x0000_s604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60419" name="Button 3" hidden="1">
              <a:extLst>
                <a:ext uri="{63B3BB69-23CF-44E3-9099-C40C66FF867C}">
                  <a14:compatExt spid="_x0000_s604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60420" name="Button 4" hidden="1">
              <a:extLst>
                <a:ext uri="{63B3BB69-23CF-44E3-9099-C40C66FF867C}">
                  <a14:compatExt spid="_x0000_s604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60421" name="Button 5" hidden="1">
              <a:extLst>
                <a:ext uri="{63B3BB69-23CF-44E3-9099-C40C66FF867C}">
                  <a14:compatExt spid="_x0000_s604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60422" name="Button 6" hidden="1">
              <a:extLst>
                <a:ext uri="{63B3BB69-23CF-44E3-9099-C40C66FF867C}">
                  <a14:compatExt spid="_x0000_s604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60423" name="Button 7" hidden="1">
              <a:extLst>
                <a:ext uri="{63B3BB69-23CF-44E3-9099-C40C66FF867C}">
                  <a14:compatExt spid="_x0000_s604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60424" name="Button 8" hidden="1">
              <a:extLst>
                <a:ext uri="{63B3BB69-23CF-44E3-9099-C40C66FF867C}">
                  <a14:compatExt spid="_x0000_s604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60425" name="Button 9" hidden="1">
              <a:extLst>
                <a:ext uri="{63B3BB69-23CF-44E3-9099-C40C66FF867C}">
                  <a14:compatExt spid="_x0000_s604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60426" name="Button 10" hidden="1">
              <a:extLst>
                <a:ext uri="{63B3BB69-23CF-44E3-9099-C40C66FF867C}">
                  <a14:compatExt spid="_x0000_s604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60427" name="Button 11" hidden="1">
              <a:extLst>
                <a:ext uri="{63B3BB69-23CF-44E3-9099-C40C66FF867C}">
                  <a14:compatExt spid="_x0000_s604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60428" name="Button 12" hidden="1">
              <a:extLst>
                <a:ext uri="{63B3BB69-23CF-44E3-9099-C40C66FF867C}">
                  <a14:compatExt spid="_x0000_s604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60429" name="Button 13" hidden="1">
              <a:extLst>
                <a:ext uri="{63B3BB69-23CF-44E3-9099-C40C66FF867C}">
                  <a14:compatExt spid="_x0000_s604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60430" name="Button 14" hidden="1">
              <a:extLst>
                <a:ext uri="{63B3BB69-23CF-44E3-9099-C40C66FF867C}">
                  <a14:compatExt spid="_x0000_s604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0431" name="Button 15" hidden="1">
              <a:extLst>
                <a:ext uri="{63B3BB69-23CF-44E3-9099-C40C66FF867C}">
                  <a14:compatExt spid="_x0000_s604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60432" name="Button 16" hidden="1">
              <a:extLst>
                <a:ext uri="{63B3BB69-23CF-44E3-9099-C40C66FF867C}">
                  <a14:compatExt spid="_x0000_s604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60433" name="Button 17" hidden="1">
              <a:extLst>
                <a:ext uri="{63B3BB69-23CF-44E3-9099-C40C66FF867C}">
                  <a14:compatExt spid="_x0000_s604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60434" name="Button 18" hidden="1">
              <a:extLst>
                <a:ext uri="{63B3BB69-23CF-44E3-9099-C40C66FF867C}">
                  <a14:compatExt spid="_x0000_s604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60435" name="Button 19" hidden="1">
              <a:extLst>
                <a:ext uri="{63B3BB69-23CF-44E3-9099-C40C66FF867C}">
                  <a14:compatExt spid="_x0000_s604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60436" name="Button 20" hidden="1">
              <a:extLst>
                <a:ext uri="{63B3BB69-23CF-44E3-9099-C40C66FF867C}">
                  <a14:compatExt spid="_x0000_s604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60437" name="Button 21" hidden="1">
              <a:extLst>
                <a:ext uri="{63B3BB69-23CF-44E3-9099-C40C66FF867C}">
                  <a14:compatExt spid="_x0000_s604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0438" name="Button 22" hidden="1">
              <a:extLst>
                <a:ext uri="{63B3BB69-23CF-44E3-9099-C40C66FF867C}">
                  <a14:compatExt spid="_x0000_s604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60439" name="Button 23" hidden="1">
              <a:extLst>
                <a:ext uri="{63B3BB69-23CF-44E3-9099-C40C66FF867C}">
                  <a14:compatExt spid="_x0000_s604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60440" name="Button 24" hidden="1">
              <a:extLst>
                <a:ext uri="{63B3BB69-23CF-44E3-9099-C40C66FF867C}">
                  <a14:compatExt spid="_x0000_s604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60441" name="Button 25" hidden="1">
              <a:extLst>
                <a:ext uri="{63B3BB69-23CF-44E3-9099-C40C66FF867C}">
                  <a14:compatExt spid="_x0000_s604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60442" name="Button 26" hidden="1">
              <a:extLst>
                <a:ext uri="{63B3BB69-23CF-44E3-9099-C40C66FF867C}">
                  <a14:compatExt spid="_x0000_s604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60443" name="Button 27" hidden="1">
              <a:extLst>
                <a:ext uri="{63B3BB69-23CF-44E3-9099-C40C66FF867C}">
                  <a14:compatExt spid="_x0000_s604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0444" name="Button 28" hidden="1">
              <a:extLst>
                <a:ext uri="{63B3BB69-23CF-44E3-9099-C40C66FF867C}">
                  <a14:compatExt spid="_x0000_s604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60445" name="Button 29" hidden="1">
              <a:extLst>
                <a:ext uri="{63B3BB69-23CF-44E3-9099-C40C66FF867C}">
                  <a14:compatExt spid="_x0000_s604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60446" name="Button 30" hidden="1">
              <a:extLst>
                <a:ext uri="{63B3BB69-23CF-44E3-9099-C40C66FF867C}">
                  <a14:compatExt spid="_x0000_s604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60447" name="Button 31" hidden="1">
              <a:extLst>
                <a:ext uri="{63B3BB69-23CF-44E3-9099-C40C66FF867C}">
                  <a14:compatExt spid="_x0000_s604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60448" name="Button 32" hidden="1">
              <a:extLst>
                <a:ext uri="{63B3BB69-23CF-44E3-9099-C40C66FF867C}">
                  <a14:compatExt spid="_x0000_s604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60449" name="Button 33" hidden="1">
              <a:extLst>
                <a:ext uri="{63B3BB69-23CF-44E3-9099-C40C66FF867C}">
                  <a14:compatExt spid="_x0000_s604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60450" name="Button 34" hidden="1">
              <a:extLst>
                <a:ext uri="{63B3BB69-23CF-44E3-9099-C40C66FF867C}">
                  <a14:compatExt spid="_x0000_s604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62465" name="Button 1" hidden="1">
              <a:extLst>
                <a:ext uri="{63B3BB69-23CF-44E3-9099-C40C66FF867C}">
                  <a14:compatExt spid="_x0000_s624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62466" name="Button 2" hidden="1">
              <a:extLst>
                <a:ext uri="{63B3BB69-23CF-44E3-9099-C40C66FF867C}">
                  <a14:compatExt spid="_x0000_s624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62467" name="Button 3" hidden="1">
              <a:extLst>
                <a:ext uri="{63B3BB69-23CF-44E3-9099-C40C66FF867C}">
                  <a14:compatExt spid="_x0000_s624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62468" name="Button 4" hidden="1">
              <a:extLst>
                <a:ext uri="{63B3BB69-23CF-44E3-9099-C40C66FF867C}">
                  <a14:compatExt spid="_x0000_s624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62469" name="Button 5" hidden="1">
              <a:extLst>
                <a:ext uri="{63B3BB69-23CF-44E3-9099-C40C66FF867C}">
                  <a14:compatExt spid="_x0000_s624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62470" name="Button 6" hidden="1">
              <a:extLst>
                <a:ext uri="{63B3BB69-23CF-44E3-9099-C40C66FF867C}">
                  <a14:compatExt spid="_x0000_s624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62471" name="Button 7" hidden="1">
              <a:extLst>
                <a:ext uri="{63B3BB69-23CF-44E3-9099-C40C66FF867C}">
                  <a14:compatExt spid="_x0000_s624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62472" name="Button 8" hidden="1">
              <a:extLst>
                <a:ext uri="{63B3BB69-23CF-44E3-9099-C40C66FF867C}">
                  <a14:compatExt spid="_x0000_s624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62473" name="Button 9" hidden="1">
              <a:extLst>
                <a:ext uri="{63B3BB69-23CF-44E3-9099-C40C66FF867C}">
                  <a14:compatExt spid="_x0000_s624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62474" name="Button 10" hidden="1">
              <a:extLst>
                <a:ext uri="{63B3BB69-23CF-44E3-9099-C40C66FF867C}">
                  <a14:compatExt spid="_x0000_s624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62475" name="Button 11" hidden="1">
              <a:extLst>
                <a:ext uri="{63B3BB69-23CF-44E3-9099-C40C66FF867C}">
                  <a14:compatExt spid="_x0000_s624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62476" name="Button 12" hidden="1">
              <a:extLst>
                <a:ext uri="{63B3BB69-23CF-44E3-9099-C40C66FF867C}">
                  <a14:compatExt spid="_x0000_s624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62477" name="Button 13" hidden="1">
              <a:extLst>
                <a:ext uri="{63B3BB69-23CF-44E3-9099-C40C66FF867C}">
                  <a14:compatExt spid="_x0000_s624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62478" name="Button 14" hidden="1">
              <a:extLst>
                <a:ext uri="{63B3BB69-23CF-44E3-9099-C40C66FF867C}">
                  <a14:compatExt spid="_x0000_s624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2479" name="Button 15" hidden="1">
              <a:extLst>
                <a:ext uri="{63B3BB69-23CF-44E3-9099-C40C66FF867C}">
                  <a14:compatExt spid="_x0000_s624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62480" name="Button 16" hidden="1">
              <a:extLst>
                <a:ext uri="{63B3BB69-23CF-44E3-9099-C40C66FF867C}">
                  <a14:compatExt spid="_x0000_s624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62481" name="Button 17" hidden="1">
              <a:extLst>
                <a:ext uri="{63B3BB69-23CF-44E3-9099-C40C66FF867C}">
                  <a14:compatExt spid="_x0000_s624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62482" name="Button 18" hidden="1">
              <a:extLst>
                <a:ext uri="{63B3BB69-23CF-44E3-9099-C40C66FF867C}">
                  <a14:compatExt spid="_x0000_s624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62483" name="Button 19" hidden="1">
              <a:extLst>
                <a:ext uri="{63B3BB69-23CF-44E3-9099-C40C66FF867C}">
                  <a14:compatExt spid="_x0000_s624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62484" name="Button 20" hidden="1">
              <a:extLst>
                <a:ext uri="{63B3BB69-23CF-44E3-9099-C40C66FF867C}">
                  <a14:compatExt spid="_x0000_s624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62485" name="Button 21" hidden="1">
              <a:extLst>
                <a:ext uri="{63B3BB69-23CF-44E3-9099-C40C66FF867C}">
                  <a14:compatExt spid="_x0000_s624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2486" name="Button 22" hidden="1">
              <a:extLst>
                <a:ext uri="{63B3BB69-23CF-44E3-9099-C40C66FF867C}">
                  <a14:compatExt spid="_x0000_s624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62487" name="Button 23" hidden="1">
              <a:extLst>
                <a:ext uri="{63B3BB69-23CF-44E3-9099-C40C66FF867C}">
                  <a14:compatExt spid="_x0000_s624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62488" name="Button 24" hidden="1">
              <a:extLst>
                <a:ext uri="{63B3BB69-23CF-44E3-9099-C40C66FF867C}">
                  <a14:compatExt spid="_x0000_s624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62489" name="Button 25" hidden="1">
              <a:extLst>
                <a:ext uri="{63B3BB69-23CF-44E3-9099-C40C66FF867C}">
                  <a14:compatExt spid="_x0000_s624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62490" name="Button 26" hidden="1">
              <a:extLst>
                <a:ext uri="{63B3BB69-23CF-44E3-9099-C40C66FF867C}">
                  <a14:compatExt spid="_x0000_s624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62491" name="Button 27" hidden="1">
              <a:extLst>
                <a:ext uri="{63B3BB69-23CF-44E3-9099-C40C66FF867C}">
                  <a14:compatExt spid="_x0000_s624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2492" name="Button 28" hidden="1">
              <a:extLst>
                <a:ext uri="{63B3BB69-23CF-44E3-9099-C40C66FF867C}">
                  <a14:compatExt spid="_x0000_s624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62493" name="Button 29" hidden="1">
              <a:extLst>
                <a:ext uri="{63B3BB69-23CF-44E3-9099-C40C66FF867C}">
                  <a14:compatExt spid="_x0000_s624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62494" name="Button 30" hidden="1">
              <a:extLst>
                <a:ext uri="{63B3BB69-23CF-44E3-9099-C40C66FF867C}">
                  <a14:compatExt spid="_x0000_s624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62495" name="Button 31" hidden="1">
              <a:extLst>
                <a:ext uri="{63B3BB69-23CF-44E3-9099-C40C66FF867C}">
                  <a14:compatExt spid="_x0000_s624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62496" name="Button 32" hidden="1">
              <a:extLst>
                <a:ext uri="{63B3BB69-23CF-44E3-9099-C40C66FF867C}">
                  <a14:compatExt spid="_x0000_s624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62497" name="Button 33" hidden="1">
              <a:extLst>
                <a:ext uri="{63B3BB69-23CF-44E3-9099-C40C66FF867C}">
                  <a14:compatExt spid="_x0000_s624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62498" name="Button 34" hidden="1">
              <a:extLst>
                <a:ext uri="{63B3BB69-23CF-44E3-9099-C40C66FF867C}">
                  <a14:compatExt spid="_x0000_s624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63489" name="Button 1" hidden="1">
              <a:extLst>
                <a:ext uri="{63B3BB69-23CF-44E3-9099-C40C66FF867C}">
                  <a14:compatExt spid="_x0000_s634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63490" name="Button 2" hidden="1">
              <a:extLst>
                <a:ext uri="{63B3BB69-23CF-44E3-9099-C40C66FF867C}">
                  <a14:compatExt spid="_x0000_s634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63491" name="Button 3" hidden="1">
              <a:extLst>
                <a:ext uri="{63B3BB69-23CF-44E3-9099-C40C66FF867C}">
                  <a14:compatExt spid="_x0000_s634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63492" name="Button 4" hidden="1">
              <a:extLst>
                <a:ext uri="{63B3BB69-23CF-44E3-9099-C40C66FF867C}">
                  <a14:compatExt spid="_x0000_s634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63493" name="Button 5" hidden="1">
              <a:extLst>
                <a:ext uri="{63B3BB69-23CF-44E3-9099-C40C66FF867C}">
                  <a14:compatExt spid="_x0000_s634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63494" name="Button 6" hidden="1">
              <a:extLst>
                <a:ext uri="{63B3BB69-23CF-44E3-9099-C40C66FF867C}">
                  <a14:compatExt spid="_x0000_s634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63495" name="Button 7" hidden="1">
              <a:extLst>
                <a:ext uri="{63B3BB69-23CF-44E3-9099-C40C66FF867C}">
                  <a14:compatExt spid="_x0000_s634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63496" name="Button 8" hidden="1">
              <a:extLst>
                <a:ext uri="{63B3BB69-23CF-44E3-9099-C40C66FF867C}">
                  <a14:compatExt spid="_x0000_s634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63497" name="Button 9" hidden="1">
              <a:extLst>
                <a:ext uri="{63B3BB69-23CF-44E3-9099-C40C66FF867C}">
                  <a14:compatExt spid="_x0000_s634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63498" name="Button 10" hidden="1">
              <a:extLst>
                <a:ext uri="{63B3BB69-23CF-44E3-9099-C40C66FF867C}">
                  <a14:compatExt spid="_x0000_s634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63499" name="Button 11" hidden="1">
              <a:extLst>
                <a:ext uri="{63B3BB69-23CF-44E3-9099-C40C66FF867C}">
                  <a14:compatExt spid="_x0000_s634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63500" name="Button 12" hidden="1">
              <a:extLst>
                <a:ext uri="{63B3BB69-23CF-44E3-9099-C40C66FF867C}">
                  <a14:compatExt spid="_x0000_s63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63501" name="Button 13" hidden="1">
              <a:extLst>
                <a:ext uri="{63B3BB69-23CF-44E3-9099-C40C66FF867C}">
                  <a14:compatExt spid="_x0000_s635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63502" name="Button 14" hidden="1">
              <a:extLst>
                <a:ext uri="{63B3BB69-23CF-44E3-9099-C40C66FF867C}">
                  <a14:compatExt spid="_x0000_s635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3503" name="Button 15" hidden="1">
              <a:extLst>
                <a:ext uri="{63B3BB69-23CF-44E3-9099-C40C66FF867C}">
                  <a14:compatExt spid="_x0000_s635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63504" name="Button 16" hidden="1">
              <a:extLst>
                <a:ext uri="{63B3BB69-23CF-44E3-9099-C40C66FF867C}">
                  <a14:compatExt spid="_x0000_s635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63505" name="Button 17" hidden="1">
              <a:extLst>
                <a:ext uri="{63B3BB69-23CF-44E3-9099-C40C66FF867C}">
                  <a14:compatExt spid="_x0000_s635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63506" name="Button 18" hidden="1">
              <a:extLst>
                <a:ext uri="{63B3BB69-23CF-44E3-9099-C40C66FF867C}">
                  <a14:compatExt spid="_x0000_s635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63507" name="Button 19" hidden="1">
              <a:extLst>
                <a:ext uri="{63B3BB69-23CF-44E3-9099-C40C66FF867C}">
                  <a14:compatExt spid="_x0000_s635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63508" name="Button 20" hidden="1">
              <a:extLst>
                <a:ext uri="{63B3BB69-23CF-44E3-9099-C40C66FF867C}">
                  <a14:compatExt spid="_x0000_s635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63509" name="Button 21" hidden="1">
              <a:extLst>
                <a:ext uri="{63B3BB69-23CF-44E3-9099-C40C66FF867C}">
                  <a14:compatExt spid="_x0000_s635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3510" name="Button 22" hidden="1">
              <a:extLst>
                <a:ext uri="{63B3BB69-23CF-44E3-9099-C40C66FF867C}">
                  <a14:compatExt spid="_x0000_s635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63511" name="Button 23" hidden="1">
              <a:extLst>
                <a:ext uri="{63B3BB69-23CF-44E3-9099-C40C66FF867C}">
                  <a14:compatExt spid="_x0000_s635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63512" name="Button 24" hidden="1">
              <a:extLst>
                <a:ext uri="{63B3BB69-23CF-44E3-9099-C40C66FF867C}">
                  <a14:compatExt spid="_x0000_s635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63513" name="Button 25" hidden="1">
              <a:extLst>
                <a:ext uri="{63B3BB69-23CF-44E3-9099-C40C66FF867C}">
                  <a14:compatExt spid="_x0000_s635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63514" name="Button 26" hidden="1">
              <a:extLst>
                <a:ext uri="{63B3BB69-23CF-44E3-9099-C40C66FF867C}">
                  <a14:compatExt spid="_x0000_s635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63515" name="Button 27" hidden="1">
              <a:extLst>
                <a:ext uri="{63B3BB69-23CF-44E3-9099-C40C66FF867C}">
                  <a14:compatExt spid="_x0000_s635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3516" name="Button 28" hidden="1">
              <a:extLst>
                <a:ext uri="{63B3BB69-23CF-44E3-9099-C40C66FF867C}">
                  <a14:compatExt spid="_x0000_s635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63517" name="Button 29" hidden="1">
              <a:extLst>
                <a:ext uri="{63B3BB69-23CF-44E3-9099-C40C66FF867C}">
                  <a14:compatExt spid="_x0000_s635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63518" name="Button 30" hidden="1">
              <a:extLst>
                <a:ext uri="{63B3BB69-23CF-44E3-9099-C40C66FF867C}">
                  <a14:compatExt spid="_x0000_s635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63519" name="Button 31" hidden="1">
              <a:extLst>
                <a:ext uri="{63B3BB69-23CF-44E3-9099-C40C66FF867C}">
                  <a14:compatExt spid="_x0000_s635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63520" name="Button 32" hidden="1">
              <a:extLst>
                <a:ext uri="{63B3BB69-23CF-44E3-9099-C40C66FF867C}">
                  <a14:compatExt spid="_x0000_s635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63521" name="Button 33" hidden="1">
              <a:extLst>
                <a:ext uri="{63B3BB69-23CF-44E3-9099-C40C66FF867C}">
                  <a14:compatExt spid="_x0000_s635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63522" name="Button 34" hidden="1">
              <a:extLst>
                <a:ext uri="{63B3BB69-23CF-44E3-9099-C40C66FF867C}">
                  <a14:compatExt spid="_x0000_s635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30</xdr:row>
          <xdr:rowOff>180975</xdr:rowOff>
        </xdr:from>
        <xdr:to>
          <xdr:col>1</xdr:col>
          <xdr:colOff>47625</xdr:colOff>
          <xdr:row>31</xdr:row>
          <xdr:rowOff>219075</xdr:rowOff>
        </xdr:to>
        <xdr:sp macro="" textlink="">
          <xdr:nvSpPr>
            <xdr:cNvPr id="64513" name="Button 1" hidden="1">
              <a:extLst>
                <a:ext uri="{63B3BB69-23CF-44E3-9099-C40C66FF867C}">
                  <a14:compatExt spid="_x0000_s645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42</xdr:row>
          <xdr:rowOff>66675</xdr:rowOff>
        </xdr:from>
        <xdr:to>
          <xdr:col>1</xdr:col>
          <xdr:colOff>47625</xdr:colOff>
          <xdr:row>43</xdr:row>
          <xdr:rowOff>104775</xdr:rowOff>
        </xdr:to>
        <xdr:sp macro="" textlink="">
          <xdr:nvSpPr>
            <xdr:cNvPr id="64514" name="Button 2" hidden="1">
              <a:extLst>
                <a:ext uri="{63B3BB69-23CF-44E3-9099-C40C66FF867C}">
                  <a14:compatExt spid="_x0000_s645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54</xdr:row>
          <xdr:rowOff>66675</xdr:rowOff>
        </xdr:from>
        <xdr:to>
          <xdr:col>1</xdr:col>
          <xdr:colOff>66675</xdr:colOff>
          <xdr:row>55</xdr:row>
          <xdr:rowOff>104775</xdr:rowOff>
        </xdr:to>
        <xdr:sp macro="" textlink="">
          <xdr:nvSpPr>
            <xdr:cNvPr id="64515" name="Button 3" hidden="1">
              <a:extLst>
                <a:ext uri="{63B3BB69-23CF-44E3-9099-C40C66FF867C}">
                  <a14:compatExt spid="_x0000_s645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78</xdr:row>
          <xdr:rowOff>66675</xdr:rowOff>
        </xdr:from>
        <xdr:to>
          <xdr:col>1</xdr:col>
          <xdr:colOff>47625</xdr:colOff>
          <xdr:row>79</xdr:row>
          <xdr:rowOff>104775</xdr:rowOff>
        </xdr:to>
        <xdr:sp macro="" textlink="">
          <xdr:nvSpPr>
            <xdr:cNvPr id="64516" name="Button 4" hidden="1">
              <a:extLst>
                <a:ext uri="{63B3BB69-23CF-44E3-9099-C40C66FF867C}">
                  <a14:compatExt spid="_x0000_s645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120</xdr:row>
          <xdr:rowOff>57150</xdr:rowOff>
        </xdr:from>
        <xdr:to>
          <xdr:col>1</xdr:col>
          <xdr:colOff>47625</xdr:colOff>
          <xdr:row>120</xdr:row>
          <xdr:rowOff>285750</xdr:rowOff>
        </xdr:to>
        <xdr:sp macro="" textlink="">
          <xdr:nvSpPr>
            <xdr:cNvPr id="64517" name="Button 5" hidden="1">
              <a:extLst>
                <a:ext uri="{63B3BB69-23CF-44E3-9099-C40C66FF867C}">
                  <a14:compatExt spid="_x0000_s645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180975</xdr:rowOff>
        </xdr:from>
        <xdr:to>
          <xdr:col>2</xdr:col>
          <xdr:colOff>247650</xdr:colOff>
          <xdr:row>31</xdr:row>
          <xdr:rowOff>219075</xdr:rowOff>
        </xdr:to>
        <xdr:sp macro="" textlink="">
          <xdr:nvSpPr>
            <xdr:cNvPr id="64518" name="Button 6" hidden="1">
              <a:extLst>
                <a:ext uri="{63B3BB69-23CF-44E3-9099-C40C66FF867C}">
                  <a14:compatExt spid="_x0000_s645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66675</xdr:rowOff>
        </xdr:from>
        <xdr:to>
          <xdr:col>2</xdr:col>
          <xdr:colOff>209550</xdr:colOff>
          <xdr:row>43</xdr:row>
          <xdr:rowOff>104775</xdr:rowOff>
        </xdr:to>
        <xdr:sp macro="" textlink="">
          <xdr:nvSpPr>
            <xdr:cNvPr id="64519" name="Button 7" hidden="1">
              <a:extLst>
                <a:ext uri="{63B3BB69-23CF-44E3-9099-C40C66FF867C}">
                  <a14:compatExt spid="_x0000_s645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66675</xdr:rowOff>
        </xdr:from>
        <xdr:to>
          <xdr:col>2</xdr:col>
          <xdr:colOff>238125</xdr:colOff>
          <xdr:row>55</xdr:row>
          <xdr:rowOff>104775</xdr:rowOff>
        </xdr:to>
        <xdr:sp macro="" textlink="">
          <xdr:nvSpPr>
            <xdr:cNvPr id="64520" name="Button 8" hidden="1">
              <a:extLst>
                <a:ext uri="{63B3BB69-23CF-44E3-9099-C40C66FF867C}">
                  <a14:compatExt spid="_x0000_s645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66675</xdr:rowOff>
        </xdr:from>
        <xdr:to>
          <xdr:col>2</xdr:col>
          <xdr:colOff>247650</xdr:colOff>
          <xdr:row>79</xdr:row>
          <xdr:rowOff>104775</xdr:rowOff>
        </xdr:to>
        <xdr:sp macro="" textlink="">
          <xdr:nvSpPr>
            <xdr:cNvPr id="64521" name="Button 9" hidden="1">
              <a:extLst>
                <a:ext uri="{63B3BB69-23CF-44E3-9099-C40C66FF867C}">
                  <a14:compatExt spid="_x0000_s645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120</xdr:row>
          <xdr:rowOff>57150</xdr:rowOff>
        </xdr:from>
        <xdr:to>
          <xdr:col>1</xdr:col>
          <xdr:colOff>1514475</xdr:colOff>
          <xdr:row>120</xdr:row>
          <xdr:rowOff>285750</xdr:rowOff>
        </xdr:to>
        <xdr:sp macro="" textlink="">
          <xdr:nvSpPr>
            <xdr:cNvPr id="64522" name="Button 10" hidden="1">
              <a:extLst>
                <a:ext uri="{63B3BB69-23CF-44E3-9099-C40C66FF867C}">
                  <a14:compatExt spid="_x0000_s645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xdr:row>
          <xdr:rowOff>104775</xdr:rowOff>
        </xdr:from>
        <xdr:to>
          <xdr:col>1</xdr:col>
          <xdr:colOff>47625</xdr:colOff>
          <xdr:row>19</xdr:row>
          <xdr:rowOff>142875</xdr:rowOff>
        </xdr:to>
        <xdr:sp macro="" textlink="">
          <xdr:nvSpPr>
            <xdr:cNvPr id="64523" name="Button 11" hidden="1">
              <a:extLst>
                <a:ext uri="{63B3BB69-23CF-44E3-9099-C40C66FF867C}">
                  <a14:compatExt spid="_x0000_s645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18</xdr:row>
          <xdr:rowOff>104775</xdr:rowOff>
        </xdr:from>
        <xdr:to>
          <xdr:col>2</xdr:col>
          <xdr:colOff>219075</xdr:colOff>
          <xdr:row>19</xdr:row>
          <xdr:rowOff>142875</xdr:rowOff>
        </xdr:to>
        <xdr:sp macro="" textlink="">
          <xdr:nvSpPr>
            <xdr:cNvPr id="64524" name="Button 12" hidden="1">
              <a:extLst>
                <a:ext uri="{63B3BB69-23CF-44E3-9099-C40C66FF867C}">
                  <a14:compatExt spid="_x0000_s645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64525" name="Button 13" hidden="1">
              <a:extLst>
                <a:ext uri="{63B3BB69-23CF-44E3-9099-C40C66FF867C}">
                  <a14:compatExt spid="_x0000_s645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64526" name="Button 14" hidden="1">
              <a:extLst>
                <a:ext uri="{63B3BB69-23CF-44E3-9099-C40C66FF867C}">
                  <a14:compatExt spid="_x0000_s645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4527" name="Button 15" hidden="1">
              <a:extLst>
                <a:ext uri="{63B3BB69-23CF-44E3-9099-C40C66FF867C}">
                  <a14:compatExt spid="_x0000_s645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200025</xdr:colOff>
          <xdr:row>132</xdr:row>
          <xdr:rowOff>285750</xdr:rowOff>
        </xdr:to>
        <xdr:sp macro="" textlink="">
          <xdr:nvSpPr>
            <xdr:cNvPr id="64528" name="Button 16" hidden="1">
              <a:extLst>
                <a:ext uri="{63B3BB69-23CF-44E3-9099-C40C66FF867C}">
                  <a14:compatExt spid="_x0000_s645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257175</xdr:rowOff>
        </xdr:to>
        <xdr:sp macro="" textlink="">
          <xdr:nvSpPr>
            <xdr:cNvPr id="64529" name="Button 17" hidden="1">
              <a:extLst>
                <a:ext uri="{63B3BB69-23CF-44E3-9099-C40C66FF867C}">
                  <a14:compatExt spid="_x0000_s645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24</xdr:row>
          <xdr:rowOff>19050</xdr:rowOff>
        </xdr:from>
        <xdr:to>
          <xdr:col>12</xdr:col>
          <xdr:colOff>0</xdr:colOff>
          <xdr:row>24</xdr:row>
          <xdr:rowOff>257175</xdr:rowOff>
        </xdr:to>
        <xdr:sp macro="" textlink="">
          <xdr:nvSpPr>
            <xdr:cNvPr id="64530" name="Button 18" hidden="1">
              <a:extLst>
                <a:ext uri="{63B3BB69-23CF-44E3-9099-C40C66FF867C}">
                  <a14:compatExt spid="_x0000_s645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36</xdr:row>
          <xdr:rowOff>19050</xdr:rowOff>
        </xdr:from>
        <xdr:to>
          <xdr:col>12</xdr:col>
          <xdr:colOff>0</xdr:colOff>
          <xdr:row>36</xdr:row>
          <xdr:rowOff>257175</xdr:rowOff>
        </xdr:to>
        <xdr:sp macro="" textlink="">
          <xdr:nvSpPr>
            <xdr:cNvPr id="64531" name="Button 19" hidden="1">
              <a:extLst>
                <a:ext uri="{63B3BB69-23CF-44E3-9099-C40C66FF867C}">
                  <a14:compatExt spid="_x0000_s645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257175</xdr:rowOff>
        </xdr:to>
        <xdr:sp macro="" textlink="">
          <xdr:nvSpPr>
            <xdr:cNvPr id="64532" name="Button 20" hidden="1">
              <a:extLst>
                <a:ext uri="{63B3BB69-23CF-44E3-9099-C40C66FF867C}">
                  <a14:compatExt spid="_x0000_s645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257175</xdr:rowOff>
        </xdr:to>
        <xdr:sp macro="" textlink="">
          <xdr:nvSpPr>
            <xdr:cNvPr id="64533" name="Button 21" hidden="1">
              <a:extLst>
                <a:ext uri="{63B3BB69-23CF-44E3-9099-C40C66FF867C}">
                  <a14:compatExt spid="_x0000_s645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4534" name="Button 22" hidden="1">
              <a:extLst>
                <a:ext uri="{63B3BB69-23CF-44E3-9099-C40C66FF867C}">
                  <a14:compatExt spid="_x0000_s645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257175</xdr:rowOff>
        </xdr:to>
        <xdr:sp macro="" textlink="">
          <xdr:nvSpPr>
            <xdr:cNvPr id="64535" name="Button 23" hidden="1">
              <a:extLst>
                <a:ext uri="{63B3BB69-23CF-44E3-9099-C40C66FF867C}">
                  <a14:compatExt spid="_x0000_s645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66</xdr:row>
          <xdr:rowOff>66675</xdr:rowOff>
        </xdr:from>
        <xdr:to>
          <xdr:col>1</xdr:col>
          <xdr:colOff>28575</xdr:colOff>
          <xdr:row>67</xdr:row>
          <xdr:rowOff>104775</xdr:rowOff>
        </xdr:to>
        <xdr:sp macro="" textlink="">
          <xdr:nvSpPr>
            <xdr:cNvPr id="64536" name="Button 24" hidden="1">
              <a:extLst>
                <a:ext uri="{63B3BB69-23CF-44E3-9099-C40C66FF867C}">
                  <a14:compatExt spid="_x0000_s645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66675</xdr:rowOff>
        </xdr:from>
        <xdr:to>
          <xdr:col>2</xdr:col>
          <xdr:colOff>238125</xdr:colOff>
          <xdr:row>67</xdr:row>
          <xdr:rowOff>104775</xdr:rowOff>
        </xdr:to>
        <xdr:sp macro="" textlink="">
          <xdr:nvSpPr>
            <xdr:cNvPr id="64537" name="Button 25" hidden="1">
              <a:extLst>
                <a:ext uri="{63B3BB69-23CF-44E3-9099-C40C66FF867C}">
                  <a14:compatExt spid="_x0000_s645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733425</xdr:colOff>
          <xdr:row>72</xdr:row>
          <xdr:rowOff>257175</xdr:rowOff>
        </xdr:to>
        <xdr:sp macro="" textlink="">
          <xdr:nvSpPr>
            <xdr:cNvPr id="64538" name="Button 26" hidden="1">
              <a:extLst>
                <a:ext uri="{63B3BB69-23CF-44E3-9099-C40C66FF867C}">
                  <a14:compatExt spid="_x0000_s645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99</xdr:row>
          <xdr:rowOff>57150</xdr:rowOff>
        </xdr:from>
        <xdr:to>
          <xdr:col>1</xdr:col>
          <xdr:colOff>47625</xdr:colOff>
          <xdr:row>99</xdr:row>
          <xdr:rowOff>285750</xdr:rowOff>
        </xdr:to>
        <xdr:sp macro="" textlink="">
          <xdr:nvSpPr>
            <xdr:cNvPr id="64539" name="Button 27" hidden="1">
              <a:extLst>
                <a:ext uri="{63B3BB69-23CF-44E3-9099-C40C66FF867C}">
                  <a14:compatExt spid="_x0000_s645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4540" name="Button 28" hidden="1">
              <a:extLst>
                <a:ext uri="{63B3BB69-23CF-44E3-9099-C40C66FF867C}">
                  <a14:compatExt spid="_x0000_s645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257175</xdr:rowOff>
        </xdr:to>
        <xdr:sp macro="" textlink="">
          <xdr:nvSpPr>
            <xdr:cNvPr id="64541" name="Button 29" hidden="1">
              <a:extLst>
                <a:ext uri="{63B3BB69-23CF-44E3-9099-C40C66FF867C}">
                  <a14:compatExt spid="_x0000_s645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257175</xdr:rowOff>
        </xdr:to>
        <xdr:sp macro="" textlink="">
          <xdr:nvSpPr>
            <xdr:cNvPr id="64542" name="Button 30" hidden="1">
              <a:extLst>
                <a:ext uri="{63B3BB69-23CF-44E3-9099-C40C66FF867C}">
                  <a14:compatExt spid="_x0000_s645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295275</xdr:rowOff>
        </xdr:to>
        <xdr:sp macro="" textlink="">
          <xdr:nvSpPr>
            <xdr:cNvPr id="64543" name="Button 31" hidden="1">
              <a:extLst>
                <a:ext uri="{63B3BB69-23CF-44E3-9099-C40C66FF867C}">
                  <a14:compatExt spid="_x0000_s645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88</xdr:row>
          <xdr:rowOff>57150</xdr:rowOff>
        </xdr:from>
        <xdr:to>
          <xdr:col>2</xdr:col>
          <xdr:colOff>266700</xdr:colOff>
          <xdr:row>88</xdr:row>
          <xdr:rowOff>285750</xdr:rowOff>
        </xdr:to>
        <xdr:sp macro="" textlink="">
          <xdr:nvSpPr>
            <xdr:cNvPr id="64544" name="Button 32" hidden="1">
              <a:extLst>
                <a:ext uri="{63B3BB69-23CF-44E3-9099-C40C66FF867C}">
                  <a14:compatExt spid="_x0000_s645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109</xdr:row>
          <xdr:rowOff>47625</xdr:rowOff>
        </xdr:from>
        <xdr:to>
          <xdr:col>2</xdr:col>
          <xdr:colOff>276225</xdr:colOff>
          <xdr:row>109</xdr:row>
          <xdr:rowOff>266700</xdr:rowOff>
        </xdr:to>
        <xdr:sp macro="" textlink="">
          <xdr:nvSpPr>
            <xdr:cNvPr id="64545" name="Button 33" hidden="1">
              <a:extLst>
                <a:ext uri="{63B3BB69-23CF-44E3-9099-C40C66FF867C}">
                  <a14:compatExt spid="_x0000_s645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276225</xdr:rowOff>
        </xdr:to>
        <xdr:sp macro="" textlink="">
          <xdr:nvSpPr>
            <xdr:cNvPr id="64546" name="Button 34" hidden="1">
              <a:extLst>
                <a:ext uri="{63B3BB69-23CF-44E3-9099-C40C66FF867C}">
                  <a14:compatExt spid="_x0000_s645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35</xdr:row>
          <xdr:rowOff>180975</xdr:rowOff>
        </xdr:from>
        <xdr:to>
          <xdr:col>1</xdr:col>
          <xdr:colOff>47625</xdr:colOff>
          <xdr:row>36</xdr:row>
          <xdr:rowOff>219075</xdr:rowOff>
        </xdr:to>
        <xdr:sp macro="" textlink="">
          <xdr:nvSpPr>
            <xdr:cNvPr id="46081" name="Button 1" hidden="1">
              <a:extLst>
                <a:ext uri="{63B3BB69-23CF-44E3-9099-C40C66FF867C}">
                  <a14:compatExt spid="_x0000_s460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59</xdr:row>
          <xdr:rowOff>66675</xdr:rowOff>
        </xdr:from>
        <xdr:to>
          <xdr:col>1</xdr:col>
          <xdr:colOff>47625</xdr:colOff>
          <xdr:row>60</xdr:row>
          <xdr:rowOff>104775</xdr:rowOff>
        </xdr:to>
        <xdr:sp macro="" textlink="">
          <xdr:nvSpPr>
            <xdr:cNvPr id="46082" name="Button 2" hidden="1">
              <a:extLst>
                <a:ext uri="{63B3BB69-23CF-44E3-9099-C40C66FF867C}">
                  <a14:compatExt spid="_x0000_s460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71</xdr:row>
          <xdr:rowOff>66675</xdr:rowOff>
        </xdr:from>
        <xdr:to>
          <xdr:col>1</xdr:col>
          <xdr:colOff>66675</xdr:colOff>
          <xdr:row>72</xdr:row>
          <xdr:rowOff>104775</xdr:rowOff>
        </xdr:to>
        <xdr:sp macro="" textlink="">
          <xdr:nvSpPr>
            <xdr:cNvPr id="46083" name="Button 3" hidden="1">
              <a:extLst>
                <a:ext uri="{63B3BB69-23CF-44E3-9099-C40C66FF867C}">
                  <a14:compatExt spid="_x0000_s460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96</xdr:row>
          <xdr:rowOff>66675</xdr:rowOff>
        </xdr:from>
        <xdr:to>
          <xdr:col>1</xdr:col>
          <xdr:colOff>47625</xdr:colOff>
          <xdr:row>97</xdr:row>
          <xdr:rowOff>104775</xdr:rowOff>
        </xdr:to>
        <xdr:sp macro="" textlink="">
          <xdr:nvSpPr>
            <xdr:cNvPr id="46084" name="Button 4" hidden="1">
              <a:extLst>
                <a:ext uri="{63B3BB69-23CF-44E3-9099-C40C66FF867C}">
                  <a14:compatExt spid="_x0000_s460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140</xdr:row>
          <xdr:rowOff>57150</xdr:rowOff>
        </xdr:from>
        <xdr:to>
          <xdr:col>1</xdr:col>
          <xdr:colOff>47625</xdr:colOff>
          <xdr:row>140</xdr:row>
          <xdr:rowOff>285750</xdr:rowOff>
        </xdr:to>
        <xdr:sp macro="" textlink="">
          <xdr:nvSpPr>
            <xdr:cNvPr id="46085" name="Button 5" hidden="1">
              <a:extLst>
                <a:ext uri="{63B3BB69-23CF-44E3-9099-C40C66FF867C}">
                  <a14:compatExt spid="_x0000_s460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35</xdr:row>
          <xdr:rowOff>180975</xdr:rowOff>
        </xdr:from>
        <xdr:to>
          <xdr:col>2</xdr:col>
          <xdr:colOff>247650</xdr:colOff>
          <xdr:row>36</xdr:row>
          <xdr:rowOff>219075</xdr:rowOff>
        </xdr:to>
        <xdr:sp macro="" textlink="">
          <xdr:nvSpPr>
            <xdr:cNvPr id="46086" name="Button 6" hidden="1">
              <a:extLst>
                <a:ext uri="{63B3BB69-23CF-44E3-9099-C40C66FF867C}">
                  <a14:compatExt spid="_x0000_s460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59</xdr:row>
          <xdr:rowOff>66675</xdr:rowOff>
        </xdr:from>
        <xdr:to>
          <xdr:col>2</xdr:col>
          <xdr:colOff>209550</xdr:colOff>
          <xdr:row>60</xdr:row>
          <xdr:rowOff>104775</xdr:rowOff>
        </xdr:to>
        <xdr:sp macro="" textlink="">
          <xdr:nvSpPr>
            <xdr:cNvPr id="46087" name="Button 7" hidden="1">
              <a:extLst>
                <a:ext uri="{63B3BB69-23CF-44E3-9099-C40C66FF867C}">
                  <a14:compatExt spid="_x0000_s460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71</xdr:row>
          <xdr:rowOff>66675</xdr:rowOff>
        </xdr:from>
        <xdr:to>
          <xdr:col>2</xdr:col>
          <xdr:colOff>238125</xdr:colOff>
          <xdr:row>72</xdr:row>
          <xdr:rowOff>104775</xdr:rowOff>
        </xdr:to>
        <xdr:sp macro="" textlink="">
          <xdr:nvSpPr>
            <xdr:cNvPr id="46088" name="Button 8" hidden="1">
              <a:extLst>
                <a:ext uri="{63B3BB69-23CF-44E3-9099-C40C66FF867C}">
                  <a14:compatExt spid="_x0000_s460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96</xdr:row>
          <xdr:rowOff>66675</xdr:rowOff>
        </xdr:from>
        <xdr:to>
          <xdr:col>2</xdr:col>
          <xdr:colOff>247650</xdr:colOff>
          <xdr:row>97</xdr:row>
          <xdr:rowOff>104775</xdr:rowOff>
        </xdr:to>
        <xdr:sp macro="" textlink="">
          <xdr:nvSpPr>
            <xdr:cNvPr id="46089" name="Button 9" hidden="1">
              <a:extLst>
                <a:ext uri="{63B3BB69-23CF-44E3-9099-C40C66FF867C}">
                  <a14:compatExt spid="_x0000_s460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140</xdr:row>
          <xdr:rowOff>57150</xdr:rowOff>
        </xdr:from>
        <xdr:to>
          <xdr:col>1</xdr:col>
          <xdr:colOff>1514475</xdr:colOff>
          <xdr:row>140</xdr:row>
          <xdr:rowOff>285750</xdr:rowOff>
        </xdr:to>
        <xdr:sp macro="" textlink="">
          <xdr:nvSpPr>
            <xdr:cNvPr id="46090" name="Button 10" hidden="1">
              <a:extLst>
                <a:ext uri="{63B3BB69-23CF-44E3-9099-C40C66FF867C}">
                  <a14:compatExt spid="_x0000_s460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21</xdr:row>
          <xdr:rowOff>104775</xdr:rowOff>
        </xdr:from>
        <xdr:to>
          <xdr:col>1</xdr:col>
          <xdr:colOff>47625</xdr:colOff>
          <xdr:row>22</xdr:row>
          <xdr:rowOff>142875</xdr:rowOff>
        </xdr:to>
        <xdr:sp macro="" textlink="">
          <xdr:nvSpPr>
            <xdr:cNvPr id="46091" name="Button 11" hidden="1">
              <a:extLst>
                <a:ext uri="{63B3BB69-23CF-44E3-9099-C40C66FF867C}">
                  <a14:compatExt spid="_x0000_s460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21</xdr:row>
          <xdr:rowOff>104775</xdr:rowOff>
        </xdr:from>
        <xdr:to>
          <xdr:col>2</xdr:col>
          <xdr:colOff>219075</xdr:colOff>
          <xdr:row>22</xdr:row>
          <xdr:rowOff>142875</xdr:rowOff>
        </xdr:to>
        <xdr:sp macro="" textlink="">
          <xdr:nvSpPr>
            <xdr:cNvPr id="46092" name="Button 12" hidden="1">
              <a:extLst>
                <a:ext uri="{63B3BB69-23CF-44E3-9099-C40C66FF867C}">
                  <a14:compatExt spid="_x0000_s460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104775</xdr:rowOff>
        </xdr:from>
        <xdr:to>
          <xdr:col>1</xdr:col>
          <xdr:colOff>38100</xdr:colOff>
          <xdr:row>7</xdr:row>
          <xdr:rowOff>142875</xdr:rowOff>
        </xdr:to>
        <xdr:sp macro="" textlink="">
          <xdr:nvSpPr>
            <xdr:cNvPr id="46093" name="Button 13" hidden="1">
              <a:extLst>
                <a:ext uri="{63B3BB69-23CF-44E3-9099-C40C66FF867C}">
                  <a14:compatExt spid="_x0000_s460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104775</xdr:rowOff>
        </xdr:from>
        <xdr:to>
          <xdr:col>1</xdr:col>
          <xdr:colOff>1495425</xdr:colOff>
          <xdr:row>7</xdr:row>
          <xdr:rowOff>142875</xdr:rowOff>
        </xdr:to>
        <xdr:sp macro="" textlink="">
          <xdr:nvSpPr>
            <xdr:cNvPr id="46094" name="Button 14" hidden="1">
              <a:extLst>
                <a:ext uri="{63B3BB69-23CF-44E3-9099-C40C66FF867C}">
                  <a14:compatExt spid="_x0000_s460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155</xdr:row>
          <xdr:rowOff>57150</xdr:rowOff>
        </xdr:from>
        <xdr:to>
          <xdr:col>1</xdr:col>
          <xdr:colOff>38100</xdr:colOff>
          <xdr:row>155</xdr:row>
          <xdr:rowOff>285750</xdr:rowOff>
        </xdr:to>
        <xdr:sp macro="" textlink="">
          <xdr:nvSpPr>
            <xdr:cNvPr id="46095" name="Button 15" hidden="1">
              <a:extLst>
                <a:ext uri="{63B3BB69-23CF-44E3-9099-C40C66FF867C}">
                  <a14:compatExt spid="_x0000_s460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155</xdr:row>
          <xdr:rowOff>57150</xdr:rowOff>
        </xdr:from>
        <xdr:to>
          <xdr:col>2</xdr:col>
          <xdr:colOff>200025</xdr:colOff>
          <xdr:row>155</xdr:row>
          <xdr:rowOff>285750</xdr:rowOff>
        </xdr:to>
        <xdr:sp macro="" textlink="">
          <xdr:nvSpPr>
            <xdr:cNvPr id="46096" name="Button 16" hidden="1">
              <a:extLst>
                <a:ext uri="{63B3BB69-23CF-44E3-9099-C40C66FF867C}">
                  <a14:compatExt spid="_x0000_s460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15</xdr:row>
          <xdr:rowOff>19050</xdr:rowOff>
        </xdr:from>
        <xdr:to>
          <xdr:col>11</xdr:col>
          <xdr:colOff>704850</xdr:colOff>
          <xdr:row>15</xdr:row>
          <xdr:rowOff>257175</xdr:rowOff>
        </xdr:to>
        <xdr:sp macro="" textlink="">
          <xdr:nvSpPr>
            <xdr:cNvPr id="46097" name="Button 17" hidden="1">
              <a:extLst>
                <a:ext uri="{63B3BB69-23CF-44E3-9099-C40C66FF867C}">
                  <a14:compatExt spid="_x0000_s460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29</xdr:row>
          <xdr:rowOff>19050</xdr:rowOff>
        </xdr:from>
        <xdr:to>
          <xdr:col>12</xdr:col>
          <xdr:colOff>0</xdr:colOff>
          <xdr:row>29</xdr:row>
          <xdr:rowOff>257175</xdr:rowOff>
        </xdr:to>
        <xdr:sp macro="" textlink="">
          <xdr:nvSpPr>
            <xdr:cNvPr id="46098" name="Button 18" hidden="1">
              <a:extLst>
                <a:ext uri="{63B3BB69-23CF-44E3-9099-C40C66FF867C}">
                  <a14:compatExt spid="_x0000_s460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53</xdr:row>
          <xdr:rowOff>19050</xdr:rowOff>
        </xdr:from>
        <xdr:to>
          <xdr:col>12</xdr:col>
          <xdr:colOff>0</xdr:colOff>
          <xdr:row>53</xdr:row>
          <xdr:rowOff>257175</xdr:rowOff>
        </xdr:to>
        <xdr:sp macro="" textlink="">
          <xdr:nvSpPr>
            <xdr:cNvPr id="46099" name="Button 19" hidden="1">
              <a:extLst>
                <a:ext uri="{63B3BB69-23CF-44E3-9099-C40C66FF867C}">
                  <a14:compatExt spid="_x0000_s460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65</xdr:row>
          <xdr:rowOff>19050</xdr:rowOff>
        </xdr:from>
        <xdr:to>
          <xdr:col>12</xdr:col>
          <xdr:colOff>0</xdr:colOff>
          <xdr:row>65</xdr:row>
          <xdr:rowOff>257175</xdr:rowOff>
        </xdr:to>
        <xdr:sp macro="" textlink="">
          <xdr:nvSpPr>
            <xdr:cNvPr id="46100" name="Button 20" hidden="1">
              <a:extLst>
                <a:ext uri="{63B3BB69-23CF-44E3-9099-C40C66FF867C}">
                  <a14:compatExt spid="_x0000_s46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80</xdr:row>
          <xdr:rowOff>19050</xdr:rowOff>
        </xdr:from>
        <xdr:to>
          <xdr:col>12</xdr:col>
          <xdr:colOff>0</xdr:colOff>
          <xdr:row>80</xdr:row>
          <xdr:rowOff>257175</xdr:rowOff>
        </xdr:to>
        <xdr:sp macro="" textlink="">
          <xdr:nvSpPr>
            <xdr:cNvPr id="46101" name="Button 21" hidden="1">
              <a:extLst>
                <a:ext uri="{63B3BB69-23CF-44E3-9099-C40C66FF867C}">
                  <a14:compatExt spid="_x0000_s461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149</xdr:row>
          <xdr:rowOff>38100</xdr:rowOff>
        </xdr:from>
        <xdr:to>
          <xdr:col>11</xdr:col>
          <xdr:colOff>228600</xdr:colOff>
          <xdr:row>149</xdr:row>
          <xdr:rowOff>266700</xdr:rowOff>
        </xdr:to>
        <xdr:sp macro="" textlink="">
          <xdr:nvSpPr>
            <xdr:cNvPr id="46103" name="Button 23" hidden="1">
              <a:extLst>
                <a:ext uri="{63B3BB69-23CF-44E3-9099-C40C66FF867C}">
                  <a14:compatExt spid="_x0000_s461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161</xdr:row>
          <xdr:rowOff>19050</xdr:rowOff>
        </xdr:from>
        <xdr:to>
          <xdr:col>12</xdr:col>
          <xdr:colOff>0</xdr:colOff>
          <xdr:row>161</xdr:row>
          <xdr:rowOff>257175</xdr:rowOff>
        </xdr:to>
        <xdr:sp macro="" textlink="">
          <xdr:nvSpPr>
            <xdr:cNvPr id="46104" name="Button 24" hidden="1">
              <a:extLst>
                <a:ext uri="{63B3BB69-23CF-44E3-9099-C40C66FF867C}">
                  <a14:compatExt spid="_x0000_s461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86</xdr:row>
          <xdr:rowOff>66675</xdr:rowOff>
        </xdr:from>
        <xdr:to>
          <xdr:col>1</xdr:col>
          <xdr:colOff>28575</xdr:colOff>
          <xdr:row>87</xdr:row>
          <xdr:rowOff>104775</xdr:rowOff>
        </xdr:to>
        <xdr:sp macro="" textlink="">
          <xdr:nvSpPr>
            <xdr:cNvPr id="46107" name="Button 27" hidden="1">
              <a:extLst>
                <a:ext uri="{63B3BB69-23CF-44E3-9099-C40C66FF867C}">
                  <a14:compatExt spid="_x0000_s461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86</xdr:row>
          <xdr:rowOff>66675</xdr:rowOff>
        </xdr:from>
        <xdr:to>
          <xdr:col>2</xdr:col>
          <xdr:colOff>238125</xdr:colOff>
          <xdr:row>87</xdr:row>
          <xdr:rowOff>104775</xdr:rowOff>
        </xdr:to>
        <xdr:sp macro="" textlink="">
          <xdr:nvSpPr>
            <xdr:cNvPr id="46108" name="Button 28" hidden="1">
              <a:extLst>
                <a:ext uri="{63B3BB69-23CF-44E3-9099-C40C66FF867C}">
                  <a14:compatExt spid="_x0000_s461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90</xdr:row>
          <xdr:rowOff>19050</xdr:rowOff>
        </xdr:from>
        <xdr:to>
          <xdr:col>11</xdr:col>
          <xdr:colOff>733425</xdr:colOff>
          <xdr:row>90</xdr:row>
          <xdr:rowOff>257175</xdr:rowOff>
        </xdr:to>
        <xdr:sp macro="" textlink="">
          <xdr:nvSpPr>
            <xdr:cNvPr id="46109" name="Button 29" hidden="1">
              <a:extLst>
                <a:ext uri="{63B3BB69-23CF-44E3-9099-C40C66FF867C}">
                  <a14:compatExt spid="_x0000_s461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117</xdr:row>
          <xdr:rowOff>57150</xdr:rowOff>
        </xdr:from>
        <xdr:to>
          <xdr:col>1</xdr:col>
          <xdr:colOff>47625</xdr:colOff>
          <xdr:row>117</xdr:row>
          <xdr:rowOff>285750</xdr:rowOff>
        </xdr:to>
        <xdr:sp macro="" textlink="">
          <xdr:nvSpPr>
            <xdr:cNvPr id="46110" name="Button 30" hidden="1">
              <a:extLst>
                <a:ext uri="{63B3BB69-23CF-44E3-9099-C40C66FF867C}">
                  <a14:compatExt spid="_x0000_s461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117</xdr:row>
          <xdr:rowOff>57150</xdr:rowOff>
        </xdr:from>
        <xdr:to>
          <xdr:col>2</xdr:col>
          <xdr:colOff>247650</xdr:colOff>
          <xdr:row>117</xdr:row>
          <xdr:rowOff>285750</xdr:rowOff>
        </xdr:to>
        <xdr:sp macro="" textlink="">
          <xdr:nvSpPr>
            <xdr:cNvPr id="46111" name="Button 31" hidden="1">
              <a:extLst>
                <a:ext uri="{63B3BB69-23CF-44E3-9099-C40C66FF867C}">
                  <a14:compatExt spid="_x0000_s461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111</xdr:row>
          <xdr:rowOff>19050</xdr:rowOff>
        </xdr:from>
        <xdr:to>
          <xdr:col>11</xdr:col>
          <xdr:colOff>704850</xdr:colOff>
          <xdr:row>111</xdr:row>
          <xdr:rowOff>257175</xdr:rowOff>
        </xdr:to>
        <xdr:sp macro="" textlink="">
          <xdr:nvSpPr>
            <xdr:cNvPr id="46114" name="Button 34" hidden="1">
              <a:extLst>
                <a:ext uri="{63B3BB69-23CF-44E3-9099-C40C66FF867C}">
                  <a14:compatExt spid="_x0000_s461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133</xdr:row>
          <xdr:rowOff>19050</xdr:rowOff>
        </xdr:from>
        <xdr:to>
          <xdr:col>11</xdr:col>
          <xdr:colOff>704850</xdr:colOff>
          <xdr:row>133</xdr:row>
          <xdr:rowOff>257175</xdr:rowOff>
        </xdr:to>
        <xdr:sp macro="" textlink="">
          <xdr:nvSpPr>
            <xdr:cNvPr id="46115" name="Button 35" hidden="1">
              <a:extLst>
                <a:ext uri="{63B3BB69-23CF-44E3-9099-C40C66FF867C}">
                  <a14:compatExt spid="_x0000_s461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106</xdr:row>
          <xdr:rowOff>57150</xdr:rowOff>
        </xdr:from>
        <xdr:to>
          <xdr:col>1</xdr:col>
          <xdr:colOff>95250</xdr:colOff>
          <xdr:row>106</xdr:row>
          <xdr:rowOff>295275</xdr:rowOff>
        </xdr:to>
        <xdr:sp macro="" textlink="">
          <xdr:nvSpPr>
            <xdr:cNvPr id="46201" name="Button 121" hidden="1">
              <a:extLst>
                <a:ext uri="{63B3BB69-23CF-44E3-9099-C40C66FF867C}">
                  <a14:compatExt spid="_x0000_s462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106</xdr:row>
          <xdr:rowOff>57150</xdr:rowOff>
        </xdr:from>
        <xdr:to>
          <xdr:col>2</xdr:col>
          <xdr:colOff>266700</xdr:colOff>
          <xdr:row>106</xdr:row>
          <xdr:rowOff>285750</xdr:rowOff>
        </xdr:to>
        <xdr:sp macro="" textlink="">
          <xdr:nvSpPr>
            <xdr:cNvPr id="46202" name="Button 122" hidden="1">
              <a:extLst>
                <a:ext uri="{63B3BB69-23CF-44E3-9099-C40C66FF867C}">
                  <a14:compatExt spid="_x0000_s462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128</xdr:row>
          <xdr:rowOff>47625</xdr:rowOff>
        </xdr:from>
        <xdr:to>
          <xdr:col>2</xdr:col>
          <xdr:colOff>276225</xdr:colOff>
          <xdr:row>128</xdr:row>
          <xdr:rowOff>266700</xdr:rowOff>
        </xdr:to>
        <xdr:sp macro="" textlink="">
          <xdr:nvSpPr>
            <xdr:cNvPr id="46219" name="Button 139" hidden="1">
              <a:extLst>
                <a:ext uri="{63B3BB69-23CF-44E3-9099-C40C66FF867C}">
                  <a14:compatExt spid="_x0000_s462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128</xdr:row>
          <xdr:rowOff>38100</xdr:rowOff>
        </xdr:from>
        <xdr:to>
          <xdr:col>1</xdr:col>
          <xdr:colOff>95250</xdr:colOff>
          <xdr:row>128</xdr:row>
          <xdr:rowOff>276225</xdr:rowOff>
        </xdr:to>
        <xdr:sp macro="" textlink="">
          <xdr:nvSpPr>
            <xdr:cNvPr id="46220" name="Button 140" hidden="1">
              <a:extLst>
                <a:ext uri="{63B3BB69-23CF-44E3-9099-C40C66FF867C}">
                  <a14:compatExt spid="_x0000_s462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jp.gov/funding/Apply/Forms/BudgetDetailWorksheet/BDW508.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9" Type="http://schemas.openxmlformats.org/officeDocument/2006/relationships/comments" Target="../comments5.xml"/><Relationship Id="rId3" Type="http://schemas.openxmlformats.org/officeDocument/2006/relationships/drawing" Target="../drawings/drawing8.xml"/><Relationship Id="rId21" Type="http://schemas.openxmlformats.org/officeDocument/2006/relationships/ctrlProp" Target="../ctrlProps/ctrlProp252.xml"/><Relationship Id="rId34" Type="http://schemas.openxmlformats.org/officeDocument/2006/relationships/ctrlProp" Target="../ctrlProps/ctrlProp265.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2" Type="http://schemas.openxmlformats.org/officeDocument/2006/relationships/printerSettings" Target="../printerSettings/printerSettings9.bin"/><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vmlDrawing" Target="../drawings/vmlDrawing8.v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jp.gov/financialguide/DOJ/index.htm"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omments" Target="../comments1.xml"/><Relationship Id="rId3" Type="http://schemas.openxmlformats.org/officeDocument/2006/relationships/drawing" Target="../drawings/drawing3.x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2" Type="http://schemas.openxmlformats.org/officeDocument/2006/relationships/printerSettings" Target="../printerSettings/printerSettings3.bin"/><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vmlDrawing" Target="../drawings/vmlDrawing3.v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 Type="http://schemas.openxmlformats.org/officeDocument/2006/relationships/drawing" Target="../drawings/drawing4.xml"/><Relationship Id="rId21" Type="http://schemas.openxmlformats.org/officeDocument/2006/relationships/ctrlProp" Target="../ctrlProps/ctrlProp116.xml"/><Relationship Id="rId34" Type="http://schemas.openxmlformats.org/officeDocument/2006/relationships/ctrlProp" Target="../ctrlProps/ctrlProp129.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2" Type="http://schemas.openxmlformats.org/officeDocument/2006/relationships/printerSettings" Target="../printerSettings/printerSettings4.bin"/><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vmlDrawing" Target="../drawings/vmlDrawing4.v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omments" Target="../comments2.xml"/><Relationship Id="rId3" Type="http://schemas.openxmlformats.org/officeDocument/2006/relationships/drawing" Target="../drawings/drawing5.x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2" Type="http://schemas.openxmlformats.org/officeDocument/2006/relationships/printerSettings" Target="../printerSettings/printerSettings5.bin"/><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vmlDrawing" Target="../drawings/vmlDrawing5.v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omments" Target="../comments3.xml"/><Relationship Id="rId3" Type="http://schemas.openxmlformats.org/officeDocument/2006/relationships/drawing" Target="../drawings/drawing6.xml"/><Relationship Id="rId21" Type="http://schemas.openxmlformats.org/officeDocument/2006/relationships/ctrlProp" Target="../ctrlProps/ctrlProp184.xml"/><Relationship Id="rId34" Type="http://schemas.openxmlformats.org/officeDocument/2006/relationships/ctrlProp" Target="../ctrlProps/ctrlProp197.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2" Type="http://schemas.openxmlformats.org/officeDocument/2006/relationships/printerSettings" Target="../printerSettings/printerSettings6.bin"/><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 Type="http://schemas.openxmlformats.org/officeDocument/2006/relationships/vmlDrawing" Target="../drawings/vmlDrawing6.v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omments" Target="../comments4.xml"/><Relationship Id="rId3" Type="http://schemas.openxmlformats.org/officeDocument/2006/relationships/drawing" Target="../drawings/drawing7.xml"/><Relationship Id="rId21" Type="http://schemas.openxmlformats.org/officeDocument/2006/relationships/ctrlProp" Target="../ctrlProps/ctrlProp218.xml"/><Relationship Id="rId34" Type="http://schemas.openxmlformats.org/officeDocument/2006/relationships/ctrlProp" Target="../ctrlProps/ctrlProp231.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2" Type="http://schemas.openxmlformats.org/officeDocument/2006/relationships/printerSettings" Target="../printerSettings/printerSettings7.bin"/><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 Type="http://schemas.openxmlformats.org/officeDocument/2006/relationships/vmlDrawing" Target="../drawings/vmlDrawing7.v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35"/>
  <sheetViews>
    <sheetView showGridLines="0" tabSelected="1" zoomScale="110" zoomScaleNormal="110" workbookViewId="0">
      <selection activeCell="L3" sqref="L3"/>
    </sheetView>
  </sheetViews>
  <sheetFormatPr defaultRowHeight="15" x14ac:dyDescent="0.25"/>
  <cols>
    <col min="1" max="1" width="18.85546875" customWidth="1"/>
    <col min="2" max="2" width="9.140625" customWidth="1"/>
    <col min="10" max="10" width="15.28515625" customWidth="1"/>
    <col min="11" max="11" width="13.5703125" customWidth="1"/>
  </cols>
  <sheetData>
    <row r="1" spans="1:12" ht="65.45" customHeight="1" x14ac:dyDescent="0.25">
      <c r="A1" s="256" t="s">
        <v>304</v>
      </c>
      <c r="B1" s="257"/>
      <c r="C1" s="257"/>
      <c r="D1" s="257"/>
      <c r="E1" s="257"/>
      <c r="F1" s="257"/>
      <c r="G1" s="257"/>
      <c r="H1" s="257"/>
      <c r="I1" s="257"/>
      <c r="J1" s="257"/>
      <c r="K1" s="257"/>
    </row>
    <row r="2" spans="1:12" s="39" customFormat="1" ht="15.6" customHeight="1" x14ac:dyDescent="0.25">
      <c r="A2" s="276" t="s">
        <v>305</v>
      </c>
      <c r="B2" s="277"/>
      <c r="C2" s="277"/>
      <c r="D2" s="277"/>
      <c r="E2" s="277"/>
      <c r="F2" s="277"/>
      <c r="G2" s="277"/>
      <c r="H2" s="277"/>
      <c r="I2" s="277"/>
      <c r="J2" s="277"/>
      <c r="K2" s="278"/>
    </row>
    <row r="3" spans="1:12" s="39" customFormat="1" ht="15.6" customHeight="1" x14ac:dyDescent="0.25">
      <c r="A3" s="279" t="s">
        <v>306</v>
      </c>
      <c r="B3" s="280"/>
      <c r="C3" s="280"/>
      <c r="D3" s="280"/>
      <c r="E3" s="280"/>
      <c r="F3" s="280"/>
      <c r="G3" s="280"/>
      <c r="H3" s="280"/>
      <c r="I3" s="280"/>
      <c r="J3" s="280"/>
      <c r="K3" s="280"/>
    </row>
    <row r="4" spans="1:12" ht="21" x14ac:dyDescent="0.25">
      <c r="A4" s="258" t="s">
        <v>43</v>
      </c>
      <c r="B4" s="258"/>
      <c r="C4" s="258"/>
      <c r="D4" s="258"/>
      <c r="E4" s="258"/>
      <c r="F4" s="258"/>
      <c r="G4" s="258"/>
      <c r="H4" s="258"/>
      <c r="I4" s="258"/>
      <c r="J4" s="258"/>
      <c r="K4" s="258"/>
    </row>
    <row r="5" spans="1:12" s="19" customFormat="1" ht="235.5" customHeight="1" x14ac:dyDescent="0.25">
      <c r="A5" s="260" t="s">
        <v>294</v>
      </c>
      <c r="B5" s="261"/>
      <c r="C5" s="261"/>
      <c r="D5" s="261"/>
      <c r="E5" s="261"/>
      <c r="F5" s="261"/>
      <c r="G5" s="261"/>
      <c r="H5" s="261"/>
      <c r="I5" s="261"/>
      <c r="J5" s="261"/>
      <c r="K5" s="262"/>
    </row>
    <row r="6" spans="1:12" s="19" customFormat="1" ht="195" customHeight="1" x14ac:dyDescent="0.25">
      <c r="A6" s="265"/>
      <c r="B6" s="266"/>
      <c r="C6" s="266"/>
      <c r="D6" s="266"/>
      <c r="E6" s="266"/>
      <c r="F6" s="150"/>
      <c r="G6" s="263" t="s">
        <v>62</v>
      </c>
      <c r="H6" s="263"/>
      <c r="I6" s="263"/>
      <c r="J6" s="263"/>
      <c r="K6" s="264"/>
    </row>
    <row r="7" spans="1:12" x14ac:dyDescent="0.25">
      <c r="A7" s="241" t="s">
        <v>1</v>
      </c>
      <c r="B7" s="241"/>
      <c r="C7" s="241"/>
      <c r="D7" s="241"/>
      <c r="E7" s="241"/>
      <c r="F7" s="240"/>
      <c r="G7" s="240"/>
      <c r="H7" s="240"/>
      <c r="I7" s="240"/>
      <c r="J7" s="240"/>
      <c r="K7" s="240"/>
    </row>
    <row r="8" spans="1:12" ht="34.9" customHeight="1" x14ac:dyDescent="0.25">
      <c r="A8" s="259" t="s">
        <v>298</v>
      </c>
      <c r="B8" s="259"/>
      <c r="C8" s="259"/>
      <c r="D8" s="259"/>
      <c r="E8" s="259"/>
      <c r="F8" s="259"/>
      <c r="G8" s="259"/>
      <c r="H8" s="259"/>
      <c r="I8" s="259"/>
      <c r="J8" s="259"/>
      <c r="K8" s="259"/>
      <c r="L8" s="1"/>
    </row>
    <row r="9" spans="1:12" x14ac:dyDescent="0.25">
      <c r="A9" s="240" t="s">
        <v>51</v>
      </c>
      <c r="B9" s="240"/>
      <c r="C9" s="240"/>
      <c r="D9" s="240"/>
      <c r="E9" s="240"/>
      <c r="F9" s="240"/>
      <c r="G9" s="240"/>
      <c r="H9" s="240"/>
      <c r="I9" s="240"/>
      <c r="J9" s="240"/>
      <c r="K9" s="240"/>
      <c r="L9" s="1"/>
    </row>
    <row r="10" spans="1:12" ht="122.45" customHeight="1" x14ac:dyDescent="0.25">
      <c r="A10" s="270" t="s">
        <v>303</v>
      </c>
      <c r="B10" s="271"/>
      <c r="C10" s="271"/>
      <c r="D10" s="271"/>
      <c r="E10" s="271"/>
      <c r="F10" s="271"/>
      <c r="G10" s="271"/>
      <c r="H10" s="271"/>
      <c r="I10" s="271"/>
      <c r="J10" s="271"/>
      <c r="K10" s="272"/>
      <c r="L10" s="1"/>
    </row>
    <row r="11" spans="1:12" s="39" customFormat="1" ht="21" hidden="1" customHeight="1" x14ac:dyDescent="0.25">
      <c r="A11" s="273"/>
      <c r="B11" s="274"/>
      <c r="C11" s="274"/>
      <c r="D11" s="274"/>
      <c r="E11" s="274"/>
      <c r="F11" s="274"/>
      <c r="G11" s="274"/>
      <c r="H11" s="274"/>
      <c r="I11" s="274"/>
      <c r="J11" s="274"/>
      <c r="K11" s="275"/>
      <c r="L11" s="1"/>
    </row>
    <row r="12" spans="1:12" s="39" customFormat="1" x14ac:dyDescent="0.25">
      <c r="A12" s="249" t="s">
        <v>147</v>
      </c>
      <c r="B12" s="250"/>
      <c r="C12" s="251"/>
      <c r="D12" s="251"/>
      <c r="E12" s="251"/>
      <c r="F12" s="250"/>
      <c r="G12" s="250"/>
      <c r="H12" s="250"/>
      <c r="I12" s="250"/>
      <c r="J12" s="250"/>
      <c r="K12" s="252"/>
      <c r="L12" s="1"/>
    </row>
    <row r="13" spans="1:12" s="39" customFormat="1" x14ac:dyDescent="0.25">
      <c r="A13" s="77" t="s">
        <v>148</v>
      </c>
      <c r="B13" s="76" t="s">
        <v>149</v>
      </c>
      <c r="C13" s="253"/>
      <c r="D13" s="254"/>
      <c r="E13" s="255"/>
      <c r="F13" s="75" t="s">
        <v>150</v>
      </c>
      <c r="G13" s="267"/>
      <c r="H13" s="268"/>
      <c r="I13" s="269"/>
      <c r="J13" s="74" t="s">
        <v>151</v>
      </c>
      <c r="K13" s="78"/>
      <c r="L13" s="1"/>
    </row>
    <row r="14" spans="1:12" s="39" customFormat="1" ht="15" customHeight="1" x14ac:dyDescent="0.25">
      <c r="A14" s="77" t="s">
        <v>152</v>
      </c>
      <c r="B14" s="243"/>
      <c r="C14" s="244"/>
      <c r="D14" s="245" t="s">
        <v>153</v>
      </c>
      <c r="E14" s="246"/>
      <c r="F14" s="242"/>
      <c r="G14" s="242"/>
      <c r="H14" s="247" t="s">
        <v>154</v>
      </c>
      <c r="I14" s="248"/>
      <c r="J14" s="242"/>
      <c r="K14" s="242"/>
      <c r="L14" s="1"/>
    </row>
    <row r="15" spans="1:12" x14ac:dyDescent="0.25">
      <c r="A15" s="240" t="s">
        <v>172</v>
      </c>
      <c r="B15" s="240"/>
      <c r="C15" s="241"/>
      <c r="D15" s="241"/>
      <c r="E15" s="241"/>
      <c r="F15" s="241"/>
      <c r="G15" s="241"/>
      <c r="H15" s="240"/>
      <c r="I15" s="240"/>
      <c r="J15" s="241"/>
      <c r="K15" s="241"/>
    </row>
    <row r="16" spans="1:12" x14ac:dyDescent="0.25">
      <c r="A16" s="234" t="s">
        <v>168</v>
      </c>
      <c r="B16" s="235"/>
      <c r="C16" s="235"/>
      <c r="D16" s="235"/>
      <c r="E16" s="235"/>
      <c r="F16" s="235"/>
      <c r="G16" s="235"/>
      <c r="H16" s="235"/>
      <c r="I16" s="235"/>
      <c r="J16" s="235"/>
      <c r="K16" s="236"/>
    </row>
    <row r="17" spans="1:12" ht="15" customHeight="1" x14ac:dyDescent="0.25">
      <c r="A17" s="237" t="s">
        <v>286</v>
      </c>
      <c r="B17" s="238"/>
      <c r="C17" s="238"/>
      <c r="D17" s="238"/>
      <c r="E17" s="238"/>
      <c r="F17" s="238"/>
      <c r="G17" s="238"/>
      <c r="H17" s="238"/>
      <c r="I17" s="238"/>
      <c r="J17" s="238"/>
      <c r="K17" s="239"/>
    </row>
    <row r="18" spans="1:12" s="39" customFormat="1" ht="15" customHeight="1" x14ac:dyDescent="0.25">
      <c r="A18" s="237" t="s">
        <v>287</v>
      </c>
      <c r="B18" s="238"/>
      <c r="C18" s="238"/>
      <c r="D18" s="238"/>
      <c r="E18" s="238"/>
      <c r="F18" s="238"/>
      <c r="G18" s="238"/>
      <c r="H18" s="238"/>
      <c r="I18" s="238"/>
      <c r="J18" s="238"/>
      <c r="K18" s="239"/>
    </row>
    <row r="19" spans="1:12" s="39" customFormat="1" ht="15" customHeight="1" x14ac:dyDescent="0.25">
      <c r="A19" s="237" t="s">
        <v>288</v>
      </c>
      <c r="B19" s="238"/>
      <c r="C19" s="238"/>
      <c r="D19" s="238"/>
      <c r="E19" s="238"/>
      <c r="F19" s="238"/>
      <c r="G19" s="238"/>
      <c r="H19" s="238"/>
      <c r="I19" s="238"/>
      <c r="J19" s="238"/>
      <c r="K19" s="239"/>
    </row>
    <row r="20" spans="1:12" s="39" customFormat="1" ht="15" customHeight="1" x14ac:dyDescent="0.25">
      <c r="A20" s="237" t="s">
        <v>289</v>
      </c>
      <c r="B20" s="238"/>
      <c r="C20" s="238"/>
      <c r="D20" s="238"/>
      <c r="E20" s="238"/>
      <c r="F20" s="238"/>
      <c r="G20" s="238"/>
      <c r="H20" s="238"/>
      <c r="I20" s="238"/>
      <c r="J20" s="238"/>
      <c r="K20" s="239"/>
    </row>
    <row r="21" spans="1:12" s="39" customFormat="1" ht="15" customHeight="1" x14ac:dyDescent="0.25">
      <c r="A21" s="237" t="s">
        <v>290</v>
      </c>
      <c r="B21" s="238"/>
      <c r="C21" s="238"/>
      <c r="D21" s="238"/>
      <c r="E21" s="238"/>
      <c r="F21" s="238"/>
      <c r="G21" s="238"/>
      <c r="H21" s="238"/>
      <c r="I21" s="238"/>
      <c r="J21" s="238"/>
      <c r="K21" s="239"/>
    </row>
    <row r="22" spans="1:12" x14ac:dyDescent="0.25">
      <c r="A22" s="237" t="s">
        <v>44</v>
      </c>
      <c r="B22" s="238"/>
      <c r="C22" s="238"/>
      <c r="D22" s="238"/>
      <c r="E22" s="238"/>
      <c r="F22" s="238"/>
      <c r="G22" s="238"/>
      <c r="H22" s="238"/>
      <c r="I22" s="238"/>
      <c r="J22" s="238"/>
      <c r="K22" s="239"/>
    </row>
    <row r="23" spans="1:12" s="39" customFormat="1" x14ac:dyDescent="0.25">
      <c r="A23" s="237" t="s">
        <v>271</v>
      </c>
      <c r="B23" s="238"/>
      <c r="C23" s="238"/>
      <c r="D23" s="238"/>
      <c r="E23" s="238"/>
      <c r="F23" s="238"/>
      <c r="G23" s="238"/>
      <c r="H23" s="238"/>
      <c r="I23" s="238"/>
      <c r="J23" s="238"/>
      <c r="K23" s="239"/>
    </row>
    <row r="24" spans="1:12" s="39" customFormat="1" x14ac:dyDescent="0.25">
      <c r="A24" s="281" t="s">
        <v>200</v>
      </c>
      <c r="B24" s="282"/>
      <c r="C24" s="282"/>
      <c r="D24" s="282"/>
      <c r="E24" s="282"/>
      <c r="F24" s="282"/>
      <c r="G24" s="282"/>
      <c r="H24" s="282"/>
      <c r="I24" s="282"/>
      <c r="J24" s="282"/>
      <c r="K24" s="283"/>
    </row>
    <row r="25" spans="1:12" x14ac:dyDescent="0.25">
      <c r="A25" s="240" t="s">
        <v>53</v>
      </c>
      <c r="B25" s="240"/>
      <c r="C25" s="240"/>
      <c r="D25" s="240"/>
      <c r="E25" s="240"/>
      <c r="F25" s="240"/>
      <c r="G25" s="240"/>
      <c r="H25" s="240"/>
      <c r="I25" s="240"/>
      <c r="J25" s="240"/>
      <c r="K25" s="240"/>
    </row>
    <row r="26" spans="1:12" ht="64.900000000000006" customHeight="1" x14ac:dyDescent="0.25">
      <c r="A26" s="151" t="s">
        <v>0</v>
      </c>
      <c r="B26" s="259" t="s">
        <v>63</v>
      </c>
      <c r="C26" s="259"/>
      <c r="D26" s="259"/>
      <c r="E26" s="259"/>
      <c r="F26" s="259"/>
      <c r="G26" s="259"/>
      <c r="H26" s="259"/>
      <c r="I26" s="259"/>
      <c r="J26" s="259"/>
      <c r="K26" s="259"/>
      <c r="L26" s="4"/>
    </row>
    <row r="27" spans="1:12" ht="64.900000000000006" customHeight="1" x14ac:dyDescent="0.25">
      <c r="A27" s="152" t="s">
        <v>3</v>
      </c>
      <c r="B27" s="285" t="s">
        <v>58</v>
      </c>
      <c r="C27" s="285"/>
      <c r="D27" s="285"/>
      <c r="E27" s="285"/>
      <c r="F27" s="285"/>
      <c r="G27" s="285"/>
      <c r="H27" s="285"/>
      <c r="I27" s="285"/>
      <c r="J27" s="285"/>
      <c r="K27" s="285"/>
      <c r="L27" s="2"/>
    </row>
    <row r="28" spans="1:12" ht="94.15" customHeight="1" x14ac:dyDescent="0.25">
      <c r="A28" s="151" t="s">
        <v>4</v>
      </c>
      <c r="B28" s="259" t="s">
        <v>169</v>
      </c>
      <c r="C28" s="259"/>
      <c r="D28" s="259"/>
      <c r="E28" s="259"/>
      <c r="F28" s="259"/>
      <c r="G28" s="259"/>
      <c r="H28" s="259"/>
      <c r="I28" s="259"/>
      <c r="J28" s="259"/>
      <c r="K28" s="259"/>
      <c r="L28" s="2"/>
    </row>
    <row r="29" spans="1:12" ht="91.9" customHeight="1" x14ac:dyDescent="0.25">
      <c r="A29" s="152" t="s">
        <v>5</v>
      </c>
      <c r="B29" s="285" t="s">
        <v>170</v>
      </c>
      <c r="C29" s="285"/>
      <c r="D29" s="285"/>
      <c r="E29" s="285"/>
      <c r="F29" s="285"/>
      <c r="G29" s="285"/>
      <c r="H29" s="285"/>
      <c r="I29" s="285"/>
      <c r="J29" s="285"/>
      <c r="K29" s="285"/>
      <c r="L29" s="2"/>
    </row>
    <row r="30" spans="1:12" ht="54.6" customHeight="1" x14ac:dyDescent="0.25">
      <c r="A30" s="151" t="s">
        <v>6</v>
      </c>
      <c r="B30" s="259" t="s">
        <v>59</v>
      </c>
      <c r="C30" s="259"/>
      <c r="D30" s="259"/>
      <c r="E30" s="259"/>
      <c r="F30" s="259"/>
      <c r="G30" s="259"/>
      <c r="H30" s="259"/>
      <c r="I30" s="259"/>
      <c r="J30" s="259"/>
      <c r="K30" s="259"/>
      <c r="L30" s="2"/>
    </row>
    <row r="31" spans="1:12" ht="52.9" customHeight="1" x14ac:dyDescent="0.25">
      <c r="A31" s="152" t="s">
        <v>7</v>
      </c>
      <c r="B31" s="286" t="s">
        <v>273</v>
      </c>
      <c r="C31" s="285"/>
      <c r="D31" s="285"/>
      <c r="E31" s="285"/>
      <c r="F31" s="285"/>
      <c r="G31" s="285"/>
      <c r="H31" s="285"/>
      <c r="I31" s="285"/>
      <c r="J31" s="285"/>
      <c r="K31" s="285"/>
      <c r="L31" s="2"/>
    </row>
    <row r="32" spans="1:12" ht="204" customHeight="1" x14ac:dyDescent="0.25">
      <c r="A32" s="153" t="s">
        <v>171</v>
      </c>
      <c r="B32" s="284" t="s">
        <v>295</v>
      </c>
      <c r="C32" s="259"/>
      <c r="D32" s="259"/>
      <c r="E32" s="259"/>
      <c r="F32" s="259"/>
      <c r="G32" s="259"/>
      <c r="H32" s="259"/>
      <c r="I32" s="259"/>
      <c r="J32" s="259"/>
      <c r="K32" s="259"/>
      <c r="L32" s="2"/>
    </row>
    <row r="33" spans="1:12" ht="55.15" customHeight="1" x14ac:dyDescent="0.25">
      <c r="A33" s="152" t="s">
        <v>8</v>
      </c>
      <c r="B33" s="285" t="s">
        <v>60</v>
      </c>
      <c r="C33" s="285"/>
      <c r="D33" s="285"/>
      <c r="E33" s="285"/>
      <c r="F33" s="285"/>
      <c r="G33" s="285"/>
      <c r="H33" s="285"/>
      <c r="I33" s="285"/>
      <c r="J33" s="285"/>
      <c r="K33" s="285"/>
      <c r="L33" s="2"/>
    </row>
    <row r="34" spans="1:12" ht="184.9" customHeight="1" x14ac:dyDescent="0.25">
      <c r="A34" s="151" t="s">
        <v>9</v>
      </c>
      <c r="B34" s="259" t="s">
        <v>227</v>
      </c>
      <c r="C34" s="259"/>
      <c r="D34" s="259"/>
      <c r="E34" s="259"/>
      <c r="F34" s="259"/>
      <c r="G34" s="259"/>
      <c r="H34" s="259"/>
      <c r="I34" s="259"/>
      <c r="J34" s="259"/>
      <c r="K34" s="259"/>
      <c r="L34" s="2"/>
    </row>
    <row r="35" spans="1:12" ht="51" customHeight="1" x14ac:dyDescent="0.25"/>
  </sheetData>
  <sheetProtection algorithmName="SHA-512" hashValue="qW4WHK7aJH64UtvnuirkKkAOG8DeTfwGCoyNDomXSD7JhAMAxCES0VjNQrLxkpo2E9TXmF+VQLU4R3ePgvEBtg==" saltValue="YtkYMevJWIJSoi7txaJ7ew==" spinCount="100000" sheet="1" objects="1" scenarios="1"/>
  <mergeCells count="39">
    <mergeCell ref="A23:K23"/>
    <mergeCell ref="A24:K24"/>
    <mergeCell ref="B34:K34"/>
    <mergeCell ref="B32:K32"/>
    <mergeCell ref="B33:K33"/>
    <mergeCell ref="B31:K31"/>
    <mergeCell ref="A25:K25"/>
    <mergeCell ref="B30:K30"/>
    <mergeCell ref="B29:K29"/>
    <mergeCell ref="B26:K26"/>
    <mergeCell ref="B27:K27"/>
    <mergeCell ref="B28:K28"/>
    <mergeCell ref="A7:K7"/>
    <mergeCell ref="A12:K12"/>
    <mergeCell ref="C13:E13"/>
    <mergeCell ref="A1:K1"/>
    <mergeCell ref="A4:K4"/>
    <mergeCell ref="A8:K8"/>
    <mergeCell ref="A5:K5"/>
    <mergeCell ref="A9:K9"/>
    <mergeCell ref="G6:K6"/>
    <mergeCell ref="A6:E6"/>
    <mergeCell ref="G13:I13"/>
    <mergeCell ref="A10:K11"/>
    <mergeCell ref="A2:K2"/>
    <mergeCell ref="A3:K3"/>
    <mergeCell ref="A16:K16"/>
    <mergeCell ref="A17:K17"/>
    <mergeCell ref="A22:K22"/>
    <mergeCell ref="A15:K15"/>
    <mergeCell ref="J14:K14"/>
    <mergeCell ref="B14:C14"/>
    <mergeCell ref="D14:E14"/>
    <mergeCell ref="F14:G14"/>
    <mergeCell ref="H14:I14"/>
    <mergeCell ref="A18:K18"/>
    <mergeCell ref="A19:K19"/>
    <mergeCell ref="A20:K20"/>
    <mergeCell ref="A21:K21"/>
  </mergeCells>
  <hyperlinks>
    <hyperlink ref="A17:I17" location="PA4!A1" display="Corrections and correctional alternatives"/>
    <hyperlink ref="A22:I22" location="'Budget Summary'!A1" display="Budget Summary"/>
    <hyperlink ref="A17:K17" location="'Budget Detail - Year 1'!A1" display="Budget Detail - Year 1"/>
    <hyperlink ref="A22:K22" location="'Budget Summary'!A1" display="Budget Summary"/>
    <hyperlink ref="A23:K23" location="'Example - Budget Detail Sheet'!A1" display="Example - Budget Detail Sheet"/>
    <hyperlink ref="A24:K24" location="Definitions!A1" display="Definititions"/>
    <hyperlink ref="A18:I18" location="PA4!A1" display="Corrections and correctional alternatives"/>
    <hyperlink ref="A18:K18" location="'Budget Detail - Year 2 '!A1" display="Budget Detail - Year 2"/>
    <hyperlink ref="A19:I19" location="PA4!A1" display="Corrections and correctional alternatives"/>
    <hyperlink ref="A19:K19" location="'Budget Detail - Year 3'!A1" display="Budget Detail - Year 3"/>
    <hyperlink ref="A20:I20" location="PA4!A1" display="Corrections and correctional alternatives"/>
    <hyperlink ref="A20:K20" location="'Budget Detail - Year 4'!A1" display="Budget Detail - Year 4"/>
    <hyperlink ref="A21:I21" location="PA4!A1" display="Corrections and correctional alternatives"/>
    <hyperlink ref="A21:K21" location="'Budget Detail - Year 5'!A1" display="Budget Detail - Year 5"/>
    <hyperlink ref="A3" r:id="rId1"/>
  </hyperlinks>
  <pageMargins left="0.7" right="0.7" top="0.75" bottom="0.75" header="0.3" footer="0.3"/>
  <pageSetup orientation="landscape" r:id="rId2"/>
  <headerFooter differentOddEven="1">
    <oddHeader>&amp;CBudget Sheet Instructions</oddHeader>
    <oddFooter>&amp;C&amp;P</oddFooter>
    <evenHeader>&amp;CBudget Sheet Instructions</evenHeader>
  </headerFooter>
  <rowBreaks count="1" manualBreakCount="1">
    <brk id="1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9" r:id="rId5" name="Button 3">
              <controlPr defaultSize="0" print="0" autoFill="0" autoPict="0" macro="[0]!PrintInstructionsSheet">
                <anchor moveWithCells="1">
                  <from>
                    <xdr:col>9</xdr:col>
                    <xdr:colOff>552450</xdr:colOff>
                    <xdr:row>9</xdr:row>
                    <xdr:rowOff>533400</xdr:rowOff>
                  </from>
                  <to>
                    <xdr:col>10</xdr:col>
                    <xdr:colOff>38100</xdr:colOff>
                    <xdr:row>9</xdr:row>
                    <xdr:rowOff>771525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8"/>
  <sheetViews>
    <sheetView topLeftCell="A24" workbookViewId="0">
      <selection activeCell="E44" sqref="E44"/>
    </sheetView>
  </sheetViews>
  <sheetFormatPr defaultColWidth="9.140625" defaultRowHeight="15" x14ac:dyDescent="0.25"/>
  <cols>
    <col min="1" max="1" width="48" style="3" bestFit="1" customWidth="1"/>
    <col min="2" max="16384" width="9.140625" style="3"/>
  </cols>
  <sheetData>
    <row r="1" spans="1:3" x14ac:dyDescent="0.25">
      <c r="A1" s="3">
        <f>19760</f>
        <v>19760</v>
      </c>
      <c r="B1" s="3">
        <f>A1*0.9</f>
        <v>17784</v>
      </c>
      <c r="C1" s="3">
        <f>A1*0.1</f>
        <v>1976</v>
      </c>
    </row>
    <row r="6" spans="1:3" x14ac:dyDescent="0.25">
      <c r="A6" s="68" t="s">
        <v>128</v>
      </c>
    </row>
    <row r="7" spans="1:3" x14ac:dyDescent="0.25">
      <c r="A7" s="3" t="s">
        <v>116</v>
      </c>
    </row>
    <row r="8" spans="1:3" x14ac:dyDescent="0.25">
      <c r="A8" s="3" t="s">
        <v>126</v>
      </c>
    </row>
    <row r="9" spans="1:3" x14ac:dyDescent="0.25">
      <c r="A9" s="3" t="s">
        <v>115</v>
      </c>
    </row>
    <row r="10" spans="1:3" x14ac:dyDescent="0.25">
      <c r="A10" s="3" t="s">
        <v>117</v>
      </c>
    </row>
    <row r="11" spans="1:3" x14ac:dyDescent="0.25">
      <c r="A11" s="3" t="s">
        <v>118</v>
      </c>
    </row>
    <row r="12" spans="1:3" x14ac:dyDescent="0.25">
      <c r="A12" s="3" t="s">
        <v>119</v>
      </c>
    </row>
    <row r="13" spans="1:3" x14ac:dyDescent="0.25">
      <c r="A13" s="3" t="s">
        <v>120</v>
      </c>
    </row>
    <row r="14" spans="1:3" x14ac:dyDescent="0.25">
      <c r="A14" s="3" t="s">
        <v>121</v>
      </c>
    </row>
    <row r="15" spans="1:3" x14ac:dyDescent="0.25">
      <c r="A15" s="3" t="s">
        <v>122</v>
      </c>
    </row>
    <row r="16" spans="1:3" x14ac:dyDescent="0.25">
      <c r="A16" s="3" t="s">
        <v>127</v>
      </c>
    </row>
    <row r="18" spans="1:1" x14ac:dyDescent="0.25">
      <c r="A18" s="68" t="s">
        <v>129</v>
      </c>
    </row>
    <row r="19" spans="1:1" x14ac:dyDescent="0.25">
      <c r="A19" s="3" t="s">
        <v>123</v>
      </c>
    </row>
    <row r="21" spans="1:1" x14ac:dyDescent="0.25">
      <c r="A21" s="68" t="s">
        <v>130</v>
      </c>
    </row>
    <row r="22" spans="1:1" x14ac:dyDescent="0.25">
      <c r="A22" s="3" t="s">
        <v>131</v>
      </c>
    </row>
    <row r="23" spans="1:1" x14ac:dyDescent="0.25">
      <c r="A23" s="3" t="s">
        <v>132</v>
      </c>
    </row>
    <row r="24" spans="1:1" x14ac:dyDescent="0.25">
      <c r="A24" s="3" t="s">
        <v>133</v>
      </c>
    </row>
    <row r="25" spans="1:1" x14ac:dyDescent="0.25">
      <c r="A25" s="3" t="s">
        <v>134</v>
      </c>
    </row>
    <row r="26" spans="1:1" x14ac:dyDescent="0.25">
      <c r="A26" s="3" t="s">
        <v>135</v>
      </c>
    </row>
    <row r="28" spans="1:1" x14ac:dyDescent="0.25">
      <c r="A28" s="68" t="s">
        <v>163</v>
      </c>
    </row>
    <row r="29" spans="1:1" x14ac:dyDescent="0.25">
      <c r="A29" s="3" t="s">
        <v>124</v>
      </c>
    </row>
    <row r="30" spans="1:1" x14ac:dyDescent="0.25">
      <c r="A30" s="3" t="s">
        <v>125</v>
      </c>
    </row>
    <row r="32" spans="1:1" x14ac:dyDescent="0.25">
      <c r="A32" s="68" t="s">
        <v>177</v>
      </c>
    </row>
    <row r="33" spans="1:1" x14ac:dyDescent="0.25">
      <c r="A33" s="3" t="s">
        <v>178</v>
      </c>
    </row>
    <row r="34" spans="1:1" x14ac:dyDescent="0.25">
      <c r="A34" s="3" t="s">
        <v>179</v>
      </c>
    </row>
    <row r="35" spans="1:1" x14ac:dyDescent="0.25">
      <c r="A35" s="3" t="s">
        <v>180</v>
      </c>
    </row>
    <row r="36" spans="1:1" x14ac:dyDescent="0.25">
      <c r="A36" s="3" t="s">
        <v>181</v>
      </c>
    </row>
    <row r="37" spans="1:1" x14ac:dyDescent="0.25">
      <c r="A37" s="3" t="s">
        <v>182</v>
      </c>
    </row>
    <row r="38" spans="1:1" x14ac:dyDescent="0.25">
      <c r="A38" s="3"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O164"/>
  <sheetViews>
    <sheetView showGridLines="0" zoomScale="90" zoomScaleNormal="9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15.140625" style="3" bestFit="1" customWidth="1"/>
    <col min="6" max="6" width="9" style="3" customWidth="1"/>
    <col min="7" max="7" width="8.28515625" style="3" customWidth="1"/>
    <col min="8"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81" t="s">
        <v>272</v>
      </c>
      <c r="B1" s="482"/>
      <c r="C1" s="482"/>
      <c r="D1" s="482"/>
      <c r="E1" s="482"/>
      <c r="F1" s="482"/>
      <c r="G1" s="5"/>
      <c r="H1" s="483"/>
      <c r="I1" s="483"/>
      <c r="J1" s="483"/>
      <c r="K1" s="483"/>
      <c r="L1" s="484"/>
      <c r="M1" s="6"/>
      <c r="N1" s="6"/>
      <c r="O1" s="6"/>
    </row>
    <row r="2" spans="1:15" ht="15" customHeight="1" x14ac:dyDescent="0.25">
      <c r="A2" s="501" t="s">
        <v>300</v>
      </c>
      <c r="B2" s="502"/>
      <c r="C2" s="502"/>
      <c r="D2" s="502"/>
      <c r="E2" s="502"/>
      <c r="F2" s="502"/>
      <c r="G2" s="502"/>
      <c r="H2" s="502"/>
      <c r="I2" s="502"/>
      <c r="J2" s="503"/>
      <c r="K2" s="531"/>
      <c r="L2" s="532"/>
      <c r="M2" s="6"/>
      <c r="N2" s="6"/>
      <c r="O2" s="6"/>
    </row>
    <row r="3" spans="1:15" ht="15" customHeight="1" x14ac:dyDescent="0.25">
      <c r="A3" s="504" t="s">
        <v>299</v>
      </c>
      <c r="B3" s="505"/>
      <c r="C3" s="202"/>
      <c r="D3" s="202"/>
      <c r="E3" s="202"/>
      <c r="F3" s="202"/>
      <c r="G3" s="202"/>
      <c r="H3" s="202"/>
      <c r="I3" s="202"/>
      <c r="J3" s="203"/>
      <c r="K3" s="533"/>
      <c r="L3" s="534"/>
      <c r="M3" s="67"/>
      <c r="N3" s="6"/>
      <c r="O3" s="6"/>
    </row>
    <row r="4" spans="1:15" x14ac:dyDescent="0.25">
      <c r="A4" s="195" t="s">
        <v>27</v>
      </c>
      <c r="B4" s="196"/>
      <c r="C4" s="196"/>
      <c r="D4" s="196"/>
      <c r="E4" s="196"/>
      <c r="F4" s="196"/>
      <c r="G4" s="196"/>
      <c r="H4" s="196"/>
      <c r="I4" s="196"/>
      <c r="J4" s="196"/>
      <c r="K4" s="196"/>
      <c r="L4" s="114"/>
      <c r="M4" s="67"/>
      <c r="N4" s="6"/>
      <c r="O4" s="6"/>
    </row>
    <row r="5" spans="1:15" x14ac:dyDescent="0.25">
      <c r="A5" s="192" t="s">
        <v>42</v>
      </c>
      <c r="B5" s="186" t="s">
        <v>174</v>
      </c>
      <c r="C5" s="422" t="s">
        <v>2</v>
      </c>
      <c r="D5" s="410"/>
      <c r="E5" s="410"/>
      <c r="F5" s="410"/>
      <c r="G5" s="410"/>
      <c r="H5" s="410"/>
      <c r="I5" s="410"/>
      <c r="J5" s="410"/>
      <c r="K5" s="410"/>
      <c r="L5" s="411"/>
      <c r="M5" s="67"/>
      <c r="N5" s="6"/>
      <c r="O5" s="6"/>
    </row>
    <row r="6" spans="1:15" ht="28.5" customHeight="1" x14ac:dyDescent="0.25">
      <c r="A6" s="178" t="s">
        <v>173</v>
      </c>
      <c r="B6" s="178" t="s">
        <v>175</v>
      </c>
      <c r="C6" s="379" t="s">
        <v>48</v>
      </c>
      <c r="D6" s="380"/>
      <c r="E6" s="380"/>
      <c r="F6" s="380"/>
      <c r="G6" s="380"/>
      <c r="H6" s="380"/>
      <c r="I6" s="380"/>
      <c r="J6" s="380"/>
      <c r="K6" s="380"/>
      <c r="L6" s="400"/>
      <c r="M6" s="67"/>
      <c r="N6" s="6"/>
      <c r="O6" s="6"/>
    </row>
    <row r="7" spans="1:15" ht="15" customHeight="1" x14ac:dyDescent="0.2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25">
      <c r="A8" s="487"/>
      <c r="B8" s="487"/>
      <c r="C8" s="447"/>
      <c r="D8" s="448"/>
      <c r="E8" s="421"/>
      <c r="F8" s="404"/>
      <c r="G8" s="405"/>
      <c r="H8" s="404"/>
      <c r="I8" s="406"/>
      <c r="J8" s="371"/>
      <c r="K8" s="389"/>
      <c r="L8" s="371"/>
      <c r="M8" s="67"/>
      <c r="N8" s="6"/>
      <c r="O8" s="6"/>
    </row>
    <row r="9" spans="1:15" ht="30" hidden="1" customHeight="1" x14ac:dyDescent="0.25">
      <c r="A9" s="198"/>
      <c r="B9" s="198"/>
      <c r="C9" s="460"/>
      <c r="D9" s="462"/>
      <c r="E9" s="193"/>
      <c r="F9" s="457"/>
      <c r="G9" s="458"/>
      <c r="H9" s="535"/>
      <c r="I9" s="536"/>
      <c r="J9" s="182">
        <f t="shared" ref="J9:J14" si="0">CEILING(C9*F9*H9,1)</f>
        <v>0</v>
      </c>
      <c r="K9" s="188"/>
      <c r="L9" s="182">
        <f t="shared" ref="L9:L14" si="1">IF(J9-K9&lt;0,0,J9-K9)</f>
        <v>0</v>
      </c>
      <c r="M9" s="10"/>
      <c r="N9" s="6"/>
      <c r="O9" s="6"/>
    </row>
    <row r="10" spans="1:15" ht="30" customHeight="1" x14ac:dyDescent="0.25">
      <c r="A10" s="198" t="s">
        <v>228</v>
      </c>
      <c r="B10" s="198" t="s">
        <v>229</v>
      </c>
      <c r="C10" s="537">
        <v>140000</v>
      </c>
      <c r="D10" s="538"/>
      <c r="E10" s="193" t="s">
        <v>230</v>
      </c>
      <c r="F10" s="539">
        <v>1</v>
      </c>
      <c r="G10" s="540"/>
      <c r="H10" s="535">
        <v>0.05</v>
      </c>
      <c r="I10" s="536"/>
      <c r="J10" s="182">
        <f t="shared" si="0"/>
        <v>7000</v>
      </c>
      <c r="K10" s="188">
        <v>0</v>
      </c>
      <c r="L10" s="182">
        <f t="shared" si="1"/>
        <v>7000</v>
      </c>
      <c r="M10" s="10"/>
      <c r="N10" s="6"/>
      <c r="O10" s="6"/>
    </row>
    <row r="11" spans="1:15" ht="30" customHeight="1" x14ac:dyDescent="0.25">
      <c r="A11" s="198" t="s">
        <v>231</v>
      </c>
      <c r="B11" s="198" t="s">
        <v>232</v>
      </c>
      <c r="C11" s="537">
        <v>90000</v>
      </c>
      <c r="D11" s="538"/>
      <c r="E11" s="193" t="s">
        <v>230</v>
      </c>
      <c r="F11" s="539">
        <v>1</v>
      </c>
      <c r="G11" s="540"/>
      <c r="H11" s="535">
        <v>0.75</v>
      </c>
      <c r="I11" s="536"/>
      <c r="J11" s="182">
        <f t="shared" si="0"/>
        <v>67500</v>
      </c>
      <c r="K11" s="188">
        <v>0</v>
      </c>
      <c r="L11" s="182">
        <f t="shared" si="1"/>
        <v>67500</v>
      </c>
      <c r="M11" s="10"/>
      <c r="N11" s="6"/>
      <c r="O11" s="6"/>
    </row>
    <row r="12" spans="1:15" ht="30" customHeight="1" x14ac:dyDescent="0.25">
      <c r="A12" s="198" t="s">
        <v>233</v>
      </c>
      <c r="B12" s="198" t="s">
        <v>234</v>
      </c>
      <c r="C12" s="537">
        <v>22</v>
      </c>
      <c r="D12" s="538"/>
      <c r="E12" s="193" t="s">
        <v>235</v>
      </c>
      <c r="F12" s="539">
        <v>1040</v>
      </c>
      <c r="G12" s="540"/>
      <c r="H12" s="535">
        <v>1</v>
      </c>
      <c r="I12" s="536"/>
      <c r="J12" s="182">
        <f t="shared" si="0"/>
        <v>22880</v>
      </c>
      <c r="K12" s="188">
        <v>0</v>
      </c>
      <c r="L12" s="182">
        <f t="shared" si="1"/>
        <v>22880</v>
      </c>
      <c r="M12" s="10"/>
      <c r="N12" s="6"/>
      <c r="O12" s="6"/>
    </row>
    <row r="13" spans="1:15" ht="30" hidden="1" customHeight="1" x14ac:dyDescent="0.25">
      <c r="A13" s="198"/>
      <c r="B13" s="198"/>
      <c r="C13" s="460"/>
      <c r="D13" s="462"/>
      <c r="E13" s="193"/>
      <c r="F13" s="457"/>
      <c r="G13" s="458"/>
      <c r="H13" s="535"/>
      <c r="I13" s="536"/>
      <c r="J13" s="182">
        <f t="shared" si="0"/>
        <v>0</v>
      </c>
      <c r="K13" s="188"/>
      <c r="L13" s="182">
        <f t="shared" si="1"/>
        <v>0</v>
      </c>
      <c r="M13" s="10"/>
      <c r="N13" s="6"/>
      <c r="O13" s="6"/>
    </row>
    <row r="14" spans="1:15" ht="30" hidden="1" customHeight="1" x14ac:dyDescent="0.25">
      <c r="A14" s="198"/>
      <c r="B14" s="198"/>
      <c r="C14" s="460"/>
      <c r="D14" s="462"/>
      <c r="E14" s="193"/>
      <c r="F14" s="457"/>
      <c r="G14" s="458"/>
      <c r="H14" s="535"/>
      <c r="I14" s="536"/>
      <c r="J14" s="182">
        <f t="shared" si="0"/>
        <v>0</v>
      </c>
      <c r="K14" s="188"/>
      <c r="L14" s="182">
        <f t="shared" si="1"/>
        <v>0</v>
      </c>
      <c r="M14" s="10"/>
      <c r="N14" s="6"/>
      <c r="O14" s="6"/>
    </row>
    <row r="15" spans="1:15" x14ac:dyDescent="0.25">
      <c r="A15" s="365" t="s">
        <v>41</v>
      </c>
      <c r="B15" s="366"/>
      <c r="C15" s="366"/>
      <c r="D15" s="366"/>
      <c r="E15" s="366"/>
      <c r="F15" s="366"/>
      <c r="G15" s="366"/>
      <c r="H15" s="366"/>
      <c r="I15" s="367"/>
      <c r="J15" s="182">
        <f>SUM(J9:J14)</f>
        <v>97380</v>
      </c>
      <c r="K15" s="182">
        <f>SUM(K9:K14)</f>
        <v>0</v>
      </c>
      <c r="L15" s="182">
        <f>SUM(L9:L14)</f>
        <v>97380</v>
      </c>
    </row>
    <row r="16" spans="1:15" ht="22.5" customHeight="1" x14ac:dyDescent="0.25">
      <c r="A16" s="25" t="s">
        <v>17</v>
      </c>
      <c r="B16" s="180"/>
      <c r="C16" s="181"/>
      <c r="D16" s="181"/>
      <c r="E16" s="181"/>
      <c r="F16" s="181"/>
      <c r="G16" s="181"/>
      <c r="H16" s="181"/>
      <c r="I16" s="181"/>
      <c r="J16" s="23"/>
      <c r="K16" s="23"/>
      <c r="L16" s="24"/>
    </row>
    <row r="17" spans="1:12" ht="200.1" customHeight="1" x14ac:dyDescent="0.25">
      <c r="A17" s="541" t="s">
        <v>236</v>
      </c>
      <c r="B17" s="542"/>
      <c r="C17" s="542"/>
      <c r="D17" s="542"/>
      <c r="E17" s="542"/>
      <c r="F17" s="542"/>
      <c r="G17" s="542"/>
      <c r="H17" s="542"/>
      <c r="I17" s="542"/>
      <c r="J17" s="542"/>
      <c r="K17" s="542"/>
      <c r="L17" s="543"/>
    </row>
    <row r="18" spans="1:12" ht="16.5" hidden="1" customHeight="1" x14ac:dyDescent="0.25">
      <c r="A18" s="544"/>
      <c r="B18" s="545"/>
      <c r="C18" s="545"/>
      <c r="D18" s="545"/>
      <c r="E18" s="545"/>
      <c r="F18" s="545"/>
      <c r="G18" s="545"/>
      <c r="H18" s="545"/>
      <c r="I18" s="545"/>
      <c r="J18" s="545"/>
      <c r="K18" s="545"/>
      <c r="L18" s="546"/>
    </row>
    <row r="19" spans="1:12" x14ac:dyDescent="0.25">
      <c r="A19" s="195" t="s">
        <v>28</v>
      </c>
      <c r="B19" s="196"/>
      <c r="C19" s="196"/>
      <c r="D19" s="196"/>
      <c r="E19" s="196"/>
      <c r="F19" s="196"/>
      <c r="G19" s="196"/>
      <c r="H19" s="196"/>
      <c r="I19" s="196"/>
      <c r="J19" s="196"/>
      <c r="K19" s="196"/>
      <c r="L19" s="114"/>
    </row>
    <row r="20" spans="1:12" x14ac:dyDescent="0.25">
      <c r="A20" s="422" t="s">
        <v>42</v>
      </c>
      <c r="B20" s="410"/>
      <c r="C20" s="411"/>
      <c r="D20" s="479" t="s">
        <v>2</v>
      </c>
      <c r="E20" s="479"/>
      <c r="F20" s="479"/>
      <c r="G20" s="479"/>
      <c r="H20" s="479"/>
      <c r="I20" s="479"/>
      <c r="J20" s="479"/>
      <c r="K20" s="479"/>
      <c r="L20" s="479"/>
    </row>
    <row r="21" spans="1:12" ht="28.5" customHeight="1" x14ac:dyDescent="0.25">
      <c r="A21" s="379" t="s">
        <v>238</v>
      </c>
      <c r="B21" s="380"/>
      <c r="C21" s="400"/>
      <c r="D21" s="480" t="s">
        <v>54</v>
      </c>
      <c r="E21" s="480"/>
      <c r="F21" s="480"/>
      <c r="G21" s="480"/>
      <c r="H21" s="480"/>
      <c r="I21" s="480"/>
      <c r="J21" s="480"/>
      <c r="K21" s="480"/>
      <c r="L21" s="480"/>
    </row>
    <row r="22" spans="1:12" ht="15" customHeight="1" x14ac:dyDescent="0.25">
      <c r="A22" s="412"/>
      <c r="B22" s="413"/>
      <c r="C22" s="414"/>
      <c r="D22" s="421" t="s">
        <v>57</v>
      </c>
      <c r="E22" s="421"/>
      <c r="F22" s="401" t="s">
        <v>46</v>
      </c>
      <c r="G22" s="402"/>
      <c r="H22" s="402"/>
      <c r="I22" s="403"/>
      <c r="J22" s="371" t="s">
        <v>49</v>
      </c>
      <c r="K22" s="389" t="s">
        <v>47</v>
      </c>
      <c r="L22" s="371" t="s">
        <v>39</v>
      </c>
    </row>
    <row r="23" spans="1:12" ht="20.25" customHeight="1" x14ac:dyDescent="0.25">
      <c r="A23" s="415"/>
      <c r="B23" s="416"/>
      <c r="C23" s="417"/>
      <c r="D23" s="421"/>
      <c r="E23" s="421"/>
      <c r="F23" s="404"/>
      <c r="G23" s="405"/>
      <c r="H23" s="405"/>
      <c r="I23" s="406"/>
      <c r="J23" s="371"/>
      <c r="K23" s="389"/>
      <c r="L23" s="371"/>
    </row>
    <row r="24" spans="1:12" ht="30" hidden="1" customHeight="1" x14ac:dyDescent="0.25">
      <c r="A24" s="547"/>
      <c r="B24" s="548"/>
      <c r="C24" s="549"/>
      <c r="D24" s="550"/>
      <c r="E24" s="550"/>
      <c r="F24" s="551"/>
      <c r="G24" s="552"/>
      <c r="H24" s="552"/>
      <c r="I24" s="553"/>
      <c r="J24" s="182">
        <f>CEILING(D24*F24,1)</f>
        <v>0</v>
      </c>
      <c r="K24" s="188"/>
      <c r="L24" s="182">
        <f>IF(J24-K24&lt;0,0,J24-K24)</f>
        <v>0</v>
      </c>
    </row>
    <row r="25" spans="1:12" ht="30" customHeight="1" x14ac:dyDescent="0.25">
      <c r="A25" s="554" t="s">
        <v>228</v>
      </c>
      <c r="B25" s="555"/>
      <c r="C25" s="556"/>
      <c r="D25" s="550">
        <v>7000</v>
      </c>
      <c r="E25" s="550"/>
      <c r="F25" s="551">
        <v>0.25</v>
      </c>
      <c r="G25" s="552"/>
      <c r="H25" s="552"/>
      <c r="I25" s="553"/>
      <c r="J25" s="182">
        <f>CEILING(D25*F25,1)</f>
        <v>1750</v>
      </c>
      <c r="K25" s="188">
        <v>0</v>
      </c>
      <c r="L25" s="182">
        <f>IF(J25-K25&lt;0,0,J25-K25)</f>
        <v>1750</v>
      </c>
    </row>
    <row r="26" spans="1:12" ht="30" customHeight="1" x14ac:dyDescent="0.25">
      <c r="A26" s="554" t="s">
        <v>231</v>
      </c>
      <c r="B26" s="555"/>
      <c r="C26" s="556"/>
      <c r="D26" s="550">
        <v>67500</v>
      </c>
      <c r="E26" s="550"/>
      <c r="F26" s="551">
        <v>0.25</v>
      </c>
      <c r="G26" s="552"/>
      <c r="H26" s="552"/>
      <c r="I26" s="553"/>
      <c r="J26" s="182">
        <f>CEILING(D26*F26,1)</f>
        <v>16875</v>
      </c>
      <c r="K26" s="188">
        <v>0</v>
      </c>
      <c r="L26" s="182">
        <f>IF(J26-K26&lt;0,0,J26-K26)</f>
        <v>16875</v>
      </c>
    </row>
    <row r="27" spans="1:12" ht="30" customHeight="1" x14ac:dyDescent="0.25">
      <c r="A27" s="554" t="s">
        <v>233</v>
      </c>
      <c r="B27" s="555"/>
      <c r="C27" s="556"/>
      <c r="D27" s="550">
        <v>22880</v>
      </c>
      <c r="E27" s="550"/>
      <c r="F27" s="551">
        <v>0.25</v>
      </c>
      <c r="G27" s="552"/>
      <c r="H27" s="552"/>
      <c r="I27" s="553"/>
      <c r="J27" s="182">
        <f>CEILING(D27*F27,1)</f>
        <v>5720</v>
      </c>
      <c r="K27" s="188">
        <v>0</v>
      </c>
      <c r="L27" s="182">
        <f>IF(J27-K27&lt;0,0,J27-K27)</f>
        <v>5720</v>
      </c>
    </row>
    <row r="28" spans="1:12" ht="30" hidden="1" customHeight="1" x14ac:dyDescent="0.25">
      <c r="A28" s="547"/>
      <c r="B28" s="548"/>
      <c r="C28" s="549"/>
      <c r="D28" s="550"/>
      <c r="E28" s="550"/>
      <c r="F28" s="457"/>
      <c r="G28" s="458"/>
      <c r="H28" s="458"/>
      <c r="I28" s="459"/>
      <c r="J28" s="182">
        <f>CEILING(D28*F28,1)</f>
        <v>0</v>
      </c>
      <c r="K28" s="188"/>
      <c r="L28" s="182">
        <f>IF(J28-K28&lt;0,0,J28-K28)</f>
        <v>0</v>
      </c>
    </row>
    <row r="29" spans="1:12" x14ac:dyDescent="0.25">
      <c r="A29" s="365" t="s">
        <v>41</v>
      </c>
      <c r="B29" s="366"/>
      <c r="C29" s="366"/>
      <c r="D29" s="366"/>
      <c r="E29" s="366"/>
      <c r="F29" s="366"/>
      <c r="G29" s="366"/>
      <c r="H29" s="366"/>
      <c r="I29" s="367"/>
      <c r="J29" s="182">
        <f>SUM(J24:J28)</f>
        <v>24345</v>
      </c>
      <c r="K29" s="182">
        <f>SUM(K24:K28)</f>
        <v>0</v>
      </c>
      <c r="L29" s="182">
        <f>SUM(L24:L28)</f>
        <v>24345</v>
      </c>
    </row>
    <row r="30" spans="1:12" ht="22.5" customHeight="1" x14ac:dyDescent="0.25">
      <c r="A30" s="25" t="s">
        <v>17</v>
      </c>
      <c r="B30" s="180"/>
      <c r="C30" s="181"/>
      <c r="D30" s="181"/>
      <c r="E30" s="181"/>
      <c r="F30" s="181"/>
      <c r="G30" s="181"/>
      <c r="H30" s="181"/>
      <c r="I30" s="181"/>
      <c r="J30" s="23"/>
      <c r="K30" s="23"/>
      <c r="L30" s="24"/>
    </row>
    <row r="31" spans="1:12" ht="200.1" customHeight="1" x14ac:dyDescent="0.25">
      <c r="A31" s="541" t="s">
        <v>237</v>
      </c>
      <c r="B31" s="542"/>
      <c r="C31" s="542"/>
      <c r="D31" s="542"/>
      <c r="E31" s="542"/>
      <c r="F31" s="542"/>
      <c r="G31" s="542"/>
      <c r="H31" s="542"/>
      <c r="I31" s="542"/>
      <c r="J31" s="542"/>
      <c r="K31" s="542"/>
      <c r="L31" s="543"/>
    </row>
    <row r="32" spans="1:12" ht="16.5" hidden="1" customHeight="1" x14ac:dyDescent="0.25">
      <c r="A32" s="544"/>
      <c r="B32" s="545"/>
      <c r="C32" s="545"/>
      <c r="D32" s="545"/>
      <c r="E32" s="545"/>
      <c r="F32" s="545"/>
      <c r="G32" s="545"/>
      <c r="H32" s="545"/>
      <c r="I32" s="545"/>
      <c r="J32" s="545"/>
      <c r="K32" s="545"/>
      <c r="L32" s="546"/>
    </row>
    <row r="33" spans="1:12" x14ac:dyDescent="0.25">
      <c r="A33" s="195" t="s">
        <v>29</v>
      </c>
      <c r="B33" s="196"/>
      <c r="C33" s="196"/>
      <c r="D33" s="196"/>
      <c r="E33" s="196"/>
      <c r="F33" s="196"/>
      <c r="G33" s="196"/>
      <c r="H33" s="196"/>
      <c r="I33" s="196"/>
      <c r="J33" s="196"/>
      <c r="K33" s="196"/>
      <c r="L33" s="114"/>
    </row>
    <row r="34" spans="1:12" ht="30" x14ac:dyDescent="0.25">
      <c r="A34" s="8" t="s">
        <v>10</v>
      </c>
      <c r="B34" s="465" t="s">
        <v>11</v>
      </c>
      <c r="C34" s="466"/>
      <c r="D34" s="118" t="s">
        <v>12</v>
      </c>
      <c r="E34" s="187" t="s">
        <v>184</v>
      </c>
      <c r="F34" s="465" t="s">
        <v>2</v>
      </c>
      <c r="G34" s="476"/>
      <c r="H34" s="476"/>
      <c r="I34" s="476"/>
      <c r="J34" s="476"/>
      <c r="K34" s="476"/>
      <c r="L34" s="466"/>
    </row>
    <row r="35" spans="1:12" ht="47.25" customHeight="1" x14ac:dyDescent="0.25">
      <c r="A35" s="178" t="s">
        <v>19</v>
      </c>
      <c r="B35" s="379" t="s">
        <v>55</v>
      </c>
      <c r="C35" s="400"/>
      <c r="D35" s="98" t="s">
        <v>225</v>
      </c>
      <c r="E35" s="179" t="s">
        <v>226</v>
      </c>
      <c r="F35" s="379" t="s">
        <v>23</v>
      </c>
      <c r="G35" s="380"/>
      <c r="H35" s="380"/>
      <c r="I35" s="380"/>
      <c r="J35" s="380"/>
      <c r="K35" s="380"/>
      <c r="L35" s="400"/>
    </row>
    <row r="36" spans="1:12" ht="15" customHeight="1" x14ac:dyDescent="0.25">
      <c r="A36" s="412"/>
      <c r="B36" s="413"/>
      <c r="C36" s="413"/>
      <c r="D36" s="413"/>
      <c r="E36" s="414"/>
      <c r="F36" s="371" t="s">
        <v>21</v>
      </c>
      <c r="G36" s="389" t="s">
        <v>192</v>
      </c>
      <c r="H36" s="371" t="s">
        <v>22</v>
      </c>
      <c r="I36" s="374" t="s">
        <v>185</v>
      </c>
      <c r="J36" s="371" t="s">
        <v>49</v>
      </c>
      <c r="K36" s="389" t="s">
        <v>47</v>
      </c>
      <c r="L36" s="371" t="s">
        <v>39</v>
      </c>
    </row>
    <row r="37" spans="1:12" s="9" customFormat="1" ht="33.75" customHeight="1" x14ac:dyDescent="0.25">
      <c r="A37" s="415"/>
      <c r="B37" s="416"/>
      <c r="C37" s="416"/>
      <c r="D37" s="416"/>
      <c r="E37" s="417"/>
      <c r="F37" s="371"/>
      <c r="G37" s="389"/>
      <c r="H37" s="371"/>
      <c r="I37" s="375"/>
      <c r="J37" s="371"/>
      <c r="K37" s="389"/>
      <c r="L37" s="371"/>
    </row>
    <row r="38" spans="1:12" s="9" customFormat="1" ht="45" hidden="1" customHeight="1" x14ac:dyDescent="0.25">
      <c r="A38" s="199"/>
      <c r="B38" s="557"/>
      <c r="C38" s="558"/>
      <c r="D38" s="101"/>
      <c r="E38" s="101" t="str">
        <f t="shared" ref="E38:E52" si="2">IF((D38="Lodging"),"Night",IF((D38="Meals"),"Day",IF((D38="Mileage"),"Mile",IF((D38="Transportation"),"Round-trip","N/A"))))</f>
        <v>N/A</v>
      </c>
      <c r="F38" s="193"/>
      <c r="G38" s="190"/>
      <c r="H38" s="200"/>
      <c r="I38" s="200"/>
      <c r="J38" s="182">
        <f t="shared" ref="J38:J52" si="3">CEILING(F38*G38*H38*I38,1)</f>
        <v>0</v>
      </c>
      <c r="K38" s="188"/>
      <c r="L38" s="182">
        <f t="shared" ref="L38:L52" si="4">IF(J38-K38&lt;0,0,J38-K38)</f>
        <v>0</v>
      </c>
    </row>
    <row r="39" spans="1:12" s="9" customFormat="1" ht="45" customHeight="1" x14ac:dyDescent="0.25">
      <c r="A39" s="199" t="s">
        <v>243</v>
      </c>
      <c r="B39" s="557" t="s">
        <v>244</v>
      </c>
      <c r="C39" s="558"/>
      <c r="D39" s="101" t="s">
        <v>183</v>
      </c>
      <c r="E39" s="101" t="str">
        <f t="shared" si="2"/>
        <v>N/A</v>
      </c>
      <c r="F39" s="193">
        <v>50</v>
      </c>
      <c r="G39" s="190">
        <v>1</v>
      </c>
      <c r="H39" s="200">
        <v>1</v>
      </c>
      <c r="I39" s="200">
        <v>1</v>
      </c>
      <c r="J39" s="182">
        <f t="shared" si="3"/>
        <v>50</v>
      </c>
      <c r="K39" s="188">
        <v>0</v>
      </c>
      <c r="L39" s="182">
        <f t="shared" si="4"/>
        <v>50</v>
      </c>
    </row>
    <row r="40" spans="1:12" s="9" customFormat="1" ht="45" customHeight="1" x14ac:dyDescent="0.25">
      <c r="A40" s="199" t="s">
        <v>243</v>
      </c>
      <c r="B40" s="557" t="s">
        <v>244</v>
      </c>
      <c r="C40" s="558"/>
      <c r="D40" s="101" t="s">
        <v>182</v>
      </c>
      <c r="E40" s="101" t="str">
        <f t="shared" si="2"/>
        <v>N/A</v>
      </c>
      <c r="F40" s="193">
        <v>50</v>
      </c>
      <c r="G40" s="190">
        <v>1</v>
      </c>
      <c r="H40" s="200">
        <v>1</v>
      </c>
      <c r="I40" s="200">
        <v>1</v>
      </c>
      <c r="J40" s="182">
        <f t="shared" si="3"/>
        <v>50</v>
      </c>
      <c r="K40" s="188">
        <v>0</v>
      </c>
      <c r="L40" s="182">
        <f t="shared" si="4"/>
        <v>50</v>
      </c>
    </row>
    <row r="41" spans="1:12" s="9" customFormat="1" ht="45" customHeight="1" x14ac:dyDescent="0.25">
      <c r="A41" s="199" t="s">
        <v>243</v>
      </c>
      <c r="B41" s="557" t="s">
        <v>244</v>
      </c>
      <c r="C41" s="558"/>
      <c r="D41" s="101" t="s">
        <v>181</v>
      </c>
      <c r="E41" s="101" t="str">
        <f t="shared" si="2"/>
        <v>Round-trip</v>
      </c>
      <c r="F41" s="193">
        <v>600</v>
      </c>
      <c r="G41" s="190">
        <v>1</v>
      </c>
      <c r="H41" s="200">
        <v>1</v>
      </c>
      <c r="I41" s="200">
        <v>1</v>
      </c>
      <c r="J41" s="182">
        <f t="shared" si="3"/>
        <v>600</v>
      </c>
      <c r="K41" s="188">
        <v>0</v>
      </c>
      <c r="L41" s="182">
        <f t="shared" si="4"/>
        <v>600</v>
      </c>
    </row>
    <row r="42" spans="1:12" s="9" customFormat="1" ht="45" customHeight="1" x14ac:dyDescent="0.25">
      <c r="A42" s="199" t="s">
        <v>243</v>
      </c>
      <c r="B42" s="557" t="s">
        <v>244</v>
      </c>
      <c r="C42" s="558"/>
      <c r="D42" s="101" t="s">
        <v>180</v>
      </c>
      <c r="E42" s="101" t="str">
        <f t="shared" si="2"/>
        <v>Mile</v>
      </c>
      <c r="F42" s="193">
        <v>0.51</v>
      </c>
      <c r="G42" s="190">
        <v>100</v>
      </c>
      <c r="H42" s="200">
        <v>1</v>
      </c>
      <c r="I42" s="200">
        <v>1</v>
      </c>
      <c r="J42" s="182">
        <f t="shared" si="3"/>
        <v>51</v>
      </c>
      <c r="K42" s="188">
        <v>0</v>
      </c>
      <c r="L42" s="182">
        <f t="shared" si="4"/>
        <v>51</v>
      </c>
    </row>
    <row r="43" spans="1:12" s="9" customFormat="1" ht="45" customHeight="1" x14ac:dyDescent="0.25">
      <c r="A43" s="199" t="s">
        <v>243</v>
      </c>
      <c r="B43" s="557" t="s">
        <v>244</v>
      </c>
      <c r="C43" s="558"/>
      <c r="D43" s="101" t="s">
        <v>179</v>
      </c>
      <c r="E43" s="101" t="str">
        <f t="shared" si="2"/>
        <v>Day</v>
      </c>
      <c r="F43" s="193">
        <v>51</v>
      </c>
      <c r="G43" s="190">
        <v>5.5</v>
      </c>
      <c r="H43" s="200">
        <v>1</v>
      </c>
      <c r="I43" s="200">
        <v>1</v>
      </c>
      <c r="J43" s="182">
        <f t="shared" si="3"/>
        <v>281</v>
      </c>
      <c r="K43" s="188">
        <v>0</v>
      </c>
      <c r="L43" s="182">
        <f t="shared" si="4"/>
        <v>281</v>
      </c>
    </row>
    <row r="44" spans="1:12" s="9" customFormat="1" ht="45" customHeight="1" x14ac:dyDescent="0.25">
      <c r="A44" s="199" t="s">
        <v>243</v>
      </c>
      <c r="B44" s="557" t="s">
        <v>244</v>
      </c>
      <c r="C44" s="558"/>
      <c r="D44" s="101" t="s">
        <v>178</v>
      </c>
      <c r="E44" s="101" t="str">
        <f t="shared" si="2"/>
        <v>Night</v>
      </c>
      <c r="F44" s="193">
        <v>94</v>
      </c>
      <c r="G44" s="190">
        <v>5</v>
      </c>
      <c r="H44" s="200">
        <v>1</v>
      </c>
      <c r="I44" s="200">
        <v>1</v>
      </c>
      <c r="J44" s="182">
        <f t="shared" si="3"/>
        <v>470</v>
      </c>
      <c r="K44" s="188">
        <v>0</v>
      </c>
      <c r="L44" s="182">
        <f t="shared" si="4"/>
        <v>470</v>
      </c>
    </row>
    <row r="45" spans="1:12" s="9" customFormat="1" ht="45" customHeight="1" x14ac:dyDescent="0.25">
      <c r="A45" s="199" t="s">
        <v>241</v>
      </c>
      <c r="B45" s="557" t="s">
        <v>242</v>
      </c>
      <c r="C45" s="558"/>
      <c r="D45" s="101" t="s">
        <v>180</v>
      </c>
      <c r="E45" s="101" t="str">
        <f t="shared" si="2"/>
        <v>Mile</v>
      </c>
      <c r="F45" s="193">
        <v>0.51</v>
      </c>
      <c r="G45" s="190">
        <v>250</v>
      </c>
      <c r="H45" s="200">
        <v>1</v>
      </c>
      <c r="I45" s="200">
        <v>20</v>
      </c>
      <c r="J45" s="182">
        <f t="shared" si="3"/>
        <v>2550</v>
      </c>
      <c r="K45" s="188">
        <v>0</v>
      </c>
      <c r="L45" s="182">
        <f t="shared" si="4"/>
        <v>2550</v>
      </c>
    </row>
    <row r="46" spans="1:12" s="9" customFormat="1" ht="45" customHeight="1" x14ac:dyDescent="0.25">
      <c r="A46" s="199" t="s">
        <v>239</v>
      </c>
      <c r="B46" s="557" t="s">
        <v>240</v>
      </c>
      <c r="C46" s="558"/>
      <c r="D46" s="101" t="s">
        <v>182</v>
      </c>
      <c r="E46" s="101" t="str">
        <f t="shared" si="2"/>
        <v>N/A</v>
      </c>
      <c r="F46" s="193">
        <v>25</v>
      </c>
      <c r="G46" s="190">
        <v>1</v>
      </c>
      <c r="H46" s="200">
        <v>3</v>
      </c>
      <c r="I46" s="200">
        <v>1</v>
      </c>
      <c r="J46" s="182">
        <f t="shared" si="3"/>
        <v>75</v>
      </c>
      <c r="K46" s="188">
        <v>0</v>
      </c>
      <c r="L46" s="182">
        <f t="shared" si="4"/>
        <v>75</v>
      </c>
    </row>
    <row r="47" spans="1:12" s="9" customFormat="1" ht="45" customHeight="1" x14ac:dyDescent="0.25">
      <c r="A47" s="199" t="s">
        <v>239</v>
      </c>
      <c r="B47" s="557" t="s">
        <v>240</v>
      </c>
      <c r="C47" s="558"/>
      <c r="D47" s="101" t="s">
        <v>183</v>
      </c>
      <c r="E47" s="101" t="str">
        <f t="shared" si="2"/>
        <v>N/A</v>
      </c>
      <c r="F47" s="193">
        <v>50</v>
      </c>
      <c r="G47" s="190">
        <v>1</v>
      </c>
      <c r="H47" s="200">
        <v>3</v>
      </c>
      <c r="I47" s="200">
        <v>1</v>
      </c>
      <c r="J47" s="182">
        <f t="shared" si="3"/>
        <v>150</v>
      </c>
      <c r="K47" s="188">
        <v>0</v>
      </c>
      <c r="L47" s="182">
        <f t="shared" si="4"/>
        <v>150</v>
      </c>
    </row>
    <row r="48" spans="1:12" s="9" customFormat="1" ht="45" customHeight="1" x14ac:dyDescent="0.25">
      <c r="A48" s="199" t="s">
        <v>239</v>
      </c>
      <c r="B48" s="557" t="s">
        <v>240</v>
      </c>
      <c r="C48" s="558"/>
      <c r="D48" s="101" t="s">
        <v>181</v>
      </c>
      <c r="E48" s="101" t="str">
        <f t="shared" si="2"/>
        <v>Round-trip</v>
      </c>
      <c r="F48" s="193">
        <v>500</v>
      </c>
      <c r="G48" s="190">
        <v>1</v>
      </c>
      <c r="H48" s="200">
        <v>3</v>
      </c>
      <c r="I48" s="200">
        <v>1</v>
      </c>
      <c r="J48" s="182">
        <f t="shared" si="3"/>
        <v>1500</v>
      </c>
      <c r="K48" s="188">
        <v>0</v>
      </c>
      <c r="L48" s="182">
        <f t="shared" si="4"/>
        <v>1500</v>
      </c>
    </row>
    <row r="49" spans="1:12" s="9" customFormat="1" ht="45" customHeight="1" x14ac:dyDescent="0.25">
      <c r="A49" s="199" t="s">
        <v>239</v>
      </c>
      <c r="B49" s="557" t="s">
        <v>240</v>
      </c>
      <c r="C49" s="558"/>
      <c r="D49" s="101" t="s">
        <v>180</v>
      </c>
      <c r="E49" s="101" t="str">
        <f t="shared" si="2"/>
        <v>Mile</v>
      </c>
      <c r="F49" s="193">
        <v>0.51</v>
      </c>
      <c r="G49" s="190">
        <v>100</v>
      </c>
      <c r="H49" s="200">
        <v>1</v>
      </c>
      <c r="I49" s="200">
        <v>1</v>
      </c>
      <c r="J49" s="182">
        <f t="shared" si="3"/>
        <v>51</v>
      </c>
      <c r="K49" s="188">
        <v>0</v>
      </c>
      <c r="L49" s="182">
        <f t="shared" si="4"/>
        <v>51</v>
      </c>
    </row>
    <row r="50" spans="1:12" s="9" customFormat="1" ht="45" customHeight="1" x14ac:dyDescent="0.25">
      <c r="A50" s="199" t="s">
        <v>239</v>
      </c>
      <c r="B50" s="557" t="s">
        <v>240</v>
      </c>
      <c r="C50" s="558"/>
      <c r="D50" s="101" t="s">
        <v>179</v>
      </c>
      <c r="E50" s="101" t="str">
        <f t="shared" si="2"/>
        <v>Day</v>
      </c>
      <c r="F50" s="193">
        <v>71</v>
      </c>
      <c r="G50" s="190">
        <v>3.5</v>
      </c>
      <c r="H50" s="200">
        <v>3</v>
      </c>
      <c r="I50" s="200">
        <v>1</v>
      </c>
      <c r="J50" s="182">
        <f t="shared" si="3"/>
        <v>746</v>
      </c>
      <c r="K50" s="188">
        <v>0</v>
      </c>
      <c r="L50" s="182">
        <f t="shared" si="4"/>
        <v>746</v>
      </c>
    </row>
    <row r="51" spans="1:12" s="9" customFormat="1" ht="45" customHeight="1" x14ac:dyDescent="0.25">
      <c r="A51" s="199" t="s">
        <v>239</v>
      </c>
      <c r="B51" s="557" t="s">
        <v>240</v>
      </c>
      <c r="C51" s="558"/>
      <c r="D51" s="101" t="s">
        <v>178</v>
      </c>
      <c r="E51" s="101" t="str">
        <f t="shared" si="2"/>
        <v>Night</v>
      </c>
      <c r="F51" s="193">
        <v>224</v>
      </c>
      <c r="G51" s="190">
        <v>3</v>
      </c>
      <c r="H51" s="200">
        <v>3</v>
      </c>
      <c r="I51" s="200">
        <v>1</v>
      </c>
      <c r="J51" s="182">
        <f t="shared" si="3"/>
        <v>2016</v>
      </c>
      <c r="K51" s="188">
        <v>0</v>
      </c>
      <c r="L51" s="182">
        <f t="shared" si="4"/>
        <v>2016</v>
      </c>
    </row>
    <row r="52" spans="1:12" s="9" customFormat="1" ht="45" hidden="1" customHeight="1" x14ac:dyDescent="0.25">
      <c r="A52" s="199"/>
      <c r="B52" s="557"/>
      <c r="C52" s="558"/>
      <c r="D52" s="101"/>
      <c r="E52" s="101" t="str">
        <f t="shared" si="2"/>
        <v>N/A</v>
      </c>
      <c r="F52" s="193"/>
      <c r="G52" s="190"/>
      <c r="H52" s="200"/>
      <c r="I52" s="200"/>
      <c r="J52" s="182">
        <f t="shared" si="3"/>
        <v>0</v>
      </c>
      <c r="K52" s="188"/>
      <c r="L52" s="182">
        <f t="shared" si="4"/>
        <v>0</v>
      </c>
    </row>
    <row r="53" spans="1:12" x14ac:dyDescent="0.25">
      <c r="A53" s="365" t="s">
        <v>41</v>
      </c>
      <c r="B53" s="366"/>
      <c r="C53" s="366"/>
      <c r="D53" s="366"/>
      <c r="E53" s="366"/>
      <c r="F53" s="366"/>
      <c r="G53" s="366"/>
      <c r="H53" s="366"/>
      <c r="I53" s="367"/>
      <c r="J53" s="182">
        <f>SUM(J38:J52)</f>
        <v>8590</v>
      </c>
      <c r="K53" s="182">
        <f>SUM(K38:K52)</f>
        <v>0</v>
      </c>
      <c r="L53" s="182">
        <f>SUM(L38:L52)</f>
        <v>8590</v>
      </c>
    </row>
    <row r="54" spans="1:12" ht="22.5" customHeight="1" x14ac:dyDescent="0.25">
      <c r="A54" s="25" t="s">
        <v>17</v>
      </c>
      <c r="B54" s="180"/>
      <c r="C54" s="181"/>
      <c r="D54" s="181"/>
      <c r="E54" s="181"/>
      <c r="F54" s="181"/>
      <c r="G54" s="181"/>
      <c r="H54" s="181"/>
      <c r="I54" s="181"/>
      <c r="J54" s="23"/>
      <c r="K54" s="23"/>
      <c r="L54" s="24"/>
    </row>
    <row r="55" spans="1:12" ht="200.1" customHeight="1" x14ac:dyDescent="0.25">
      <c r="A55" s="541" t="s">
        <v>245</v>
      </c>
      <c r="B55" s="542"/>
      <c r="C55" s="542"/>
      <c r="D55" s="542"/>
      <c r="E55" s="542"/>
      <c r="F55" s="542"/>
      <c r="G55" s="542"/>
      <c r="H55" s="542"/>
      <c r="I55" s="542"/>
      <c r="J55" s="542"/>
      <c r="K55" s="542"/>
      <c r="L55" s="543"/>
    </row>
    <row r="56" spans="1:12" ht="16.5" hidden="1" customHeight="1" x14ac:dyDescent="0.25">
      <c r="A56" s="544"/>
      <c r="B56" s="545"/>
      <c r="C56" s="545"/>
      <c r="D56" s="545"/>
      <c r="E56" s="545"/>
      <c r="F56" s="545"/>
      <c r="G56" s="545"/>
      <c r="H56" s="545"/>
      <c r="I56" s="545"/>
      <c r="J56" s="545"/>
      <c r="K56" s="545"/>
      <c r="L56" s="546"/>
    </row>
    <row r="57" spans="1:12" x14ac:dyDescent="0.25">
      <c r="A57" s="195" t="s">
        <v>30</v>
      </c>
      <c r="B57" s="196"/>
      <c r="C57" s="196"/>
      <c r="D57" s="196"/>
      <c r="E57" s="196"/>
      <c r="F57" s="196"/>
      <c r="G57" s="196"/>
      <c r="H57" s="196"/>
      <c r="I57" s="196"/>
      <c r="J57" s="196"/>
      <c r="K57" s="196"/>
      <c r="L57" s="114"/>
    </row>
    <row r="58" spans="1:12" x14ac:dyDescent="0.25">
      <c r="A58" s="422" t="s">
        <v>14</v>
      </c>
      <c r="B58" s="410"/>
      <c r="C58" s="411"/>
      <c r="D58" s="422" t="s">
        <v>2</v>
      </c>
      <c r="E58" s="410"/>
      <c r="F58" s="410"/>
      <c r="G58" s="410"/>
      <c r="H58" s="410"/>
      <c r="I58" s="410"/>
      <c r="J58" s="410"/>
      <c r="K58" s="410"/>
      <c r="L58" s="411"/>
    </row>
    <row r="59" spans="1:12" ht="30" customHeight="1" x14ac:dyDescent="0.25">
      <c r="A59" s="379" t="s">
        <v>24</v>
      </c>
      <c r="B59" s="380"/>
      <c r="C59" s="400"/>
      <c r="D59" s="379" t="s">
        <v>25</v>
      </c>
      <c r="E59" s="380"/>
      <c r="F59" s="380"/>
      <c r="G59" s="380"/>
      <c r="H59" s="380"/>
      <c r="I59" s="380"/>
      <c r="J59" s="380"/>
      <c r="K59" s="380"/>
      <c r="L59" s="400"/>
    </row>
    <row r="60" spans="1:12" ht="15" customHeight="1" x14ac:dyDescent="0.25">
      <c r="A60" s="412"/>
      <c r="B60" s="413"/>
      <c r="C60" s="414"/>
      <c r="D60" s="421" t="s">
        <v>26</v>
      </c>
      <c r="E60" s="421"/>
      <c r="F60" s="401" t="s">
        <v>21</v>
      </c>
      <c r="G60" s="402"/>
      <c r="H60" s="402"/>
      <c r="I60" s="403"/>
      <c r="J60" s="371" t="s">
        <v>49</v>
      </c>
      <c r="K60" s="389" t="s">
        <v>47</v>
      </c>
      <c r="L60" s="371" t="s">
        <v>39</v>
      </c>
    </row>
    <row r="61" spans="1:12" x14ac:dyDescent="0.25">
      <c r="A61" s="415"/>
      <c r="B61" s="416"/>
      <c r="C61" s="417"/>
      <c r="D61" s="421"/>
      <c r="E61" s="421"/>
      <c r="F61" s="404"/>
      <c r="G61" s="405"/>
      <c r="H61" s="405"/>
      <c r="I61" s="406"/>
      <c r="J61" s="371"/>
      <c r="K61" s="389"/>
      <c r="L61" s="371"/>
    </row>
    <row r="62" spans="1:12" ht="45.75" hidden="1" customHeight="1" x14ac:dyDescent="0.25">
      <c r="A62" s="460"/>
      <c r="B62" s="461"/>
      <c r="C62" s="462"/>
      <c r="D62" s="432"/>
      <c r="E62" s="432"/>
      <c r="F62" s="559"/>
      <c r="G62" s="560"/>
      <c r="H62" s="560"/>
      <c r="I62" s="561"/>
      <c r="J62" s="182">
        <f>CEILING(D62*F62,1)</f>
        <v>0</v>
      </c>
      <c r="K62" s="188"/>
      <c r="L62" s="182">
        <f>IF(J62-K62&lt;0,0,J62-K62)</f>
        <v>0</v>
      </c>
    </row>
    <row r="63" spans="1:12" ht="45.75" customHeight="1" x14ac:dyDescent="0.25">
      <c r="A63" s="562" t="s">
        <v>246</v>
      </c>
      <c r="B63" s="563"/>
      <c r="C63" s="564"/>
      <c r="D63" s="432">
        <v>1</v>
      </c>
      <c r="E63" s="432"/>
      <c r="F63" s="559">
        <v>2547</v>
      </c>
      <c r="G63" s="560"/>
      <c r="H63" s="560"/>
      <c r="I63" s="561"/>
      <c r="J63" s="182">
        <f>CEILING(D63*F63,1)</f>
        <v>2547</v>
      </c>
      <c r="K63" s="188">
        <v>0</v>
      </c>
      <c r="L63" s="182">
        <f>IF(J63-K63&lt;0,0,J63-K63)</f>
        <v>2547</v>
      </c>
    </row>
    <row r="64" spans="1:12" ht="45.75" hidden="1" customHeight="1" x14ac:dyDescent="0.25">
      <c r="A64" s="562"/>
      <c r="B64" s="564"/>
      <c r="C64" s="189"/>
      <c r="D64" s="432"/>
      <c r="E64" s="432"/>
      <c r="F64" s="559"/>
      <c r="G64" s="560"/>
      <c r="H64" s="560"/>
      <c r="I64" s="561"/>
      <c r="J64" s="182">
        <f>CEILING(D64*F64,1)</f>
        <v>0</v>
      </c>
      <c r="K64" s="188"/>
      <c r="L64" s="182">
        <f>IF(J64-K64&lt;0,0,J64-K64)</f>
        <v>0</v>
      </c>
    </row>
    <row r="65" spans="1:12" x14ac:dyDescent="0.25">
      <c r="A65" s="365" t="s">
        <v>41</v>
      </c>
      <c r="B65" s="366"/>
      <c r="C65" s="366"/>
      <c r="D65" s="366"/>
      <c r="E65" s="366"/>
      <c r="F65" s="366"/>
      <c r="G65" s="366"/>
      <c r="H65" s="366"/>
      <c r="I65" s="367"/>
      <c r="J65" s="182">
        <f>SUM(J62:J64)</f>
        <v>2547</v>
      </c>
      <c r="K65" s="182">
        <f>SUM(K62:K64)</f>
        <v>0</v>
      </c>
      <c r="L65" s="182">
        <f>SUM(L62:L64)</f>
        <v>2547</v>
      </c>
    </row>
    <row r="66" spans="1:12" ht="22.5" customHeight="1" x14ac:dyDescent="0.25">
      <c r="A66" s="25" t="s">
        <v>17</v>
      </c>
      <c r="B66" s="180"/>
      <c r="C66" s="181"/>
      <c r="D66" s="181"/>
      <c r="E66" s="181"/>
      <c r="F66" s="181"/>
      <c r="G66" s="181"/>
      <c r="H66" s="181"/>
      <c r="I66" s="181"/>
      <c r="J66" s="23"/>
      <c r="K66" s="23"/>
      <c r="L66" s="24"/>
    </row>
    <row r="67" spans="1:12" ht="200.1" customHeight="1" x14ac:dyDescent="0.25">
      <c r="A67" s="541" t="s">
        <v>247</v>
      </c>
      <c r="B67" s="542"/>
      <c r="C67" s="542"/>
      <c r="D67" s="542"/>
      <c r="E67" s="542"/>
      <c r="F67" s="542"/>
      <c r="G67" s="542"/>
      <c r="H67" s="542"/>
      <c r="I67" s="542"/>
      <c r="J67" s="542"/>
      <c r="K67" s="542"/>
      <c r="L67" s="543"/>
    </row>
    <row r="68" spans="1:12" ht="16.5" hidden="1" customHeight="1" x14ac:dyDescent="0.25">
      <c r="A68" s="544"/>
      <c r="B68" s="545"/>
      <c r="C68" s="545"/>
      <c r="D68" s="545"/>
      <c r="E68" s="545"/>
      <c r="F68" s="545"/>
      <c r="G68" s="545"/>
      <c r="H68" s="545"/>
      <c r="I68" s="545"/>
      <c r="J68" s="545"/>
      <c r="K68" s="545"/>
      <c r="L68" s="546"/>
    </row>
    <row r="69" spans="1:12" x14ac:dyDescent="0.25">
      <c r="A69" s="195" t="s">
        <v>32</v>
      </c>
      <c r="B69" s="196"/>
      <c r="C69" s="196"/>
      <c r="D69" s="196"/>
      <c r="E69" s="196"/>
      <c r="F69" s="196"/>
      <c r="G69" s="196"/>
      <c r="H69" s="196"/>
      <c r="I69" s="196"/>
      <c r="J69" s="196"/>
      <c r="K69" s="196"/>
      <c r="L69" s="114"/>
    </row>
    <row r="70" spans="1:12" x14ac:dyDescent="0.25">
      <c r="A70" s="422" t="s">
        <v>13</v>
      </c>
      <c r="B70" s="410"/>
      <c r="C70" s="411"/>
      <c r="D70" s="422" t="s">
        <v>2</v>
      </c>
      <c r="E70" s="410"/>
      <c r="F70" s="410"/>
      <c r="G70" s="410"/>
      <c r="H70" s="410"/>
      <c r="I70" s="410"/>
      <c r="J70" s="410"/>
      <c r="K70" s="410"/>
      <c r="L70" s="411"/>
    </row>
    <row r="71" spans="1:12" ht="28.5" customHeight="1" x14ac:dyDescent="0.25">
      <c r="A71" s="379" t="s">
        <v>31</v>
      </c>
      <c r="B71" s="380"/>
      <c r="C71" s="400"/>
      <c r="D71" s="379" t="s">
        <v>33</v>
      </c>
      <c r="E71" s="380"/>
      <c r="F71" s="380"/>
      <c r="G71" s="380"/>
      <c r="H71" s="380"/>
      <c r="I71" s="380"/>
      <c r="J71" s="380"/>
      <c r="K71" s="380"/>
      <c r="L71" s="400"/>
    </row>
    <row r="72" spans="1:12" ht="15" customHeight="1" x14ac:dyDescent="0.25">
      <c r="A72" s="412"/>
      <c r="B72" s="413"/>
      <c r="C72" s="414"/>
      <c r="D72" s="421" t="s">
        <v>26</v>
      </c>
      <c r="E72" s="421"/>
      <c r="F72" s="401" t="s">
        <v>21</v>
      </c>
      <c r="G72" s="402"/>
      <c r="H72" s="402"/>
      <c r="I72" s="403"/>
      <c r="J72" s="371" t="s">
        <v>49</v>
      </c>
      <c r="K72" s="389" t="s">
        <v>47</v>
      </c>
      <c r="L72" s="371" t="s">
        <v>39</v>
      </c>
    </row>
    <row r="73" spans="1:12" x14ac:dyDescent="0.25">
      <c r="A73" s="415"/>
      <c r="B73" s="416"/>
      <c r="C73" s="417"/>
      <c r="D73" s="421"/>
      <c r="E73" s="421"/>
      <c r="F73" s="404"/>
      <c r="G73" s="405"/>
      <c r="H73" s="405"/>
      <c r="I73" s="406"/>
      <c r="J73" s="371"/>
      <c r="K73" s="389"/>
      <c r="L73" s="371"/>
    </row>
    <row r="74" spans="1:12" ht="30.75" hidden="1" customHeight="1" x14ac:dyDescent="0.25">
      <c r="A74" s="547"/>
      <c r="B74" s="548"/>
      <c r="C74" s="549"/>
      <c r="D74" s="432"/>
      <c r="E74" s="432"/>
      <c r="F74" s="423"/>
      <c r="G74" s="424"/>
      <c r="H74" s="424"/>
      <c r="I74" s="425"/>
      <c r="J74" s="182">
        <f t="shared" ref="J74:J79" si="5">CEILING(D74*F74,1)</f>
        <v>0</v>
      </c>
      <c r="K74" s="188"/>
      <c r="L74" s="182">
        <f t="shared" ref="L74:L79" si="6">IF(J74-K74&lt;0,0,J74-K74)</f>
        <v>0</v>
      </c>
    </row>
    <row r="75" spans="1:12" ht="30.75" customHeight="1" x14ac:dyDescent="0.25">
      <c r="A75" s="554" t="s">
        <v>248</v>
      </c>
      <c r="B75" s="555"/>
      <c r="C75" s="556"/>
      <c r="D75" s="432">
        <v>1</v>
      </c>
      <c r="E75" s="432"/>
      <c r="F75" s="423">
        <v>500</v>
      </c>
      <c r="G75" s="424"/>
      <c r="H75" s="424"/>
      <c r="I75" s="425"/>
      <c r="J75" s="182">
        <f t="shared" si="5"/>
        <v>500</v>
      </c>
      <c r="K75" s="188">
        <v>0</v>
      </c>
      <c r="L75" s="182">
        <f t="shared" si="6"/>
        <v>500</v>
      </c>
    </row>
    <row r="76" spans="1:12" ht="30.75" customHeight="1" x14ac:dyDescent="0.25">
      <c r="A76" s="554" t="s">
        <v>249</v>
      </c>
      <c r="B76" s="555"/>
      <c r="C76" s="556"/>
      <c r="D76" s="432">
        <v>2</v>
      </c>
      <c r="E76" s="432"/>
      <c r="F76" s="423">
        <v>1000</v>
      </c>
      <c r="G76" s="424"/>
      <c r="H76" s="424"/>
      <c r="I76" s="425"/>
      <c r="J76" s="182">
        <f t="shared" si="5"/>
        <v>2000</v>
      </c>
      <c r="K76" s="188">
        <v>0</v>
      </c>
      <c r="L76" s="182">
        <f t="shared" si="6"/>
        <v>2000</v>
      </c>
    </row>
    <row r="77" spans="1:12" ht="30.75" customHeight="1" x14ac:dyDescent="0.25">
      <c r="A77" s="554" t="s">
        <v>250</v>
      </c>
      <c r="B77" s="555"/>
      <c r="C77" s="556"/>
      <c r="D77" s="432">
        <v>1</v>
      </c>
      <c r="E77" s="432"/>
      <c r="F77" s="423">
        <v>400</v>
      </c>
      <c r="G77" s="424"/>
      <c r="H77" s="424"/>
      <c r="I77" s="425"/>
      <c r="J77" s="182">
        <f t="shared" si="5"/>
        <v>400</v>
      </c>
      <c r="K77" s="188">
        <v>0</v>
      </c>
      <c r="L77" s="182">
        <f t="shared" si="6"/>
        <v>400</v>
      </c>
    </row>
    <row r="78" spans="1:12" ht="30.75" customHeight="1" x14ac:dyDescent="0.25">
      <c r="A78" s="554" t="s">
        <v>251</v>
      </c>
      <c r="B78" s="555"/>
      <c r="C78" s="556"/>
      <c r="D78" s="432">
        <v>12</v>
      </c>
      <c r="E78" s="432"/>
      <c r="F78" s="423">
        <v>150</v>
      </c>
      <c r="G78" s="424"/>
      <c r="H78" s="424"/>
      <c r="I78" s="425"/>
      <c r="J78" s="182">
        <f t="shared" si="5"/>
        <v>1800</v>
      </c>
      <c r="K78" s="188">
        <v>0</v>
      </c>
      <c r="L78" s="182">
        <f t="shared" si="6"/>
        <v>1800</v>
      </c>
    </row>
    <row r="79" spans="1:12" ht="30" hidden="1" customHeight="1" x14ac:dyDescent="0.25">
      <c r="A79" s="554"/>
      <c r="B79" s="556"/>
      <c r="C79" s="201"/>
      <c r="D79" s="432"/>
      <c r="E79" s="432"/>
      <c r="F79" s="423"/>
      <c r="G79" s="424"/>
      <c r="H79" s="424"/>
      <c r="I79" s="425"/>
      <c r="J79" s="182">
        <f t="shared" si="5"/>
        <v>0</v>
      </c>
      <c r="K79" s="188"/>
      <c r="L79" s="182">
        <f t="shared" si="6"/>
        <v>0</v>
      </c>
    </row>
    <row r="80" spans="1:12" x14ac:dyDescent="0.25">
      <c r="A80" s="365" t="s">
        <v>41</v>
      </c>
      <c r="B80" s="366"/>
      <c r="C80" s="366"/>
      <c r="D80" s="366"/>
      <c r="E80" s="366"/>
      <c r="F80" s="366"/>
      <c r="G80" s="366"/>
      <c r="H80" s="366"/>
      <c r="I80" s="367"/>
      <c r="J80" s="182">
        <f>SUM(J74:J79)</f>
        <v>4700</v>
      </c>
      <c r="K80" s="182">
        <f>SUM(K74:K79)</f>
        <v>0</v>
      </c>
      <c r="L80" s="182">
        <f>SUM(L74:L79)</f>
        <v>4700</v>
      </c>
    </row>
    <row r="81" spans="1:12" ht="22.5" customHeight="1" x14ac:dyDescent="0.25">
      <c r="A81" s="25" t="s">
        <v>17</v>
      </c>
      <c r="B81" s="180"/>
      <c r="C81" s="181"/>
      <c r="D81" s="181"/>
      <c r="E81" s="181"/>
      <c r="F81" s="181"/>
      <c r="G81" s="181"/>
      <c r="H81" s="181"/>
      <c r="I81" s="181"/>
      <c r="J81" s="23"/>
      <c r="K81" s="23"/>
      <c r="L81" s="24"/>
    </row>
    <row r="82" spans="1:12" ht="200.1" customHeight="1" x14ac:dyDescent="0.25">
      <c r="A82" s="541" t="s">
        <v>252</v>
      </c>
      <c r="B82" s="542"/>
      <c r="C82" s="542"/>
      <c r="D82" s="542"/>
      <c r="E82" s="542"/>
      <c r="F82" s="542"/>
      <c r="G82" s="542"/>
      <c r="H82" s="542"/>
      <c r="I82" s="542"/>
      <c r="J82" s="542"/>
      <c r="K82" s="542"/>
      <c r="L82" s="543"/>
    </row>
    <row r="83" spans="1:12" ht="16.5" hidden="1" customHeight="1" x14ac:dyDescent="0.25">
      <c r="A83" s="544"/>
      <c r="B83" s="545"/>
      <c r="C83" s="545"/>
      <c r="D83" s="545"/>
      <c r="E83" s="545"/>
      <c r="F83" s="545"/>
      <c r="G83" s="545"/>
      <c r="H83" s="545"/>
      <c r="I83" s="545"/>
      <c r="J83" s="545"/>
      <c r="K83" s="545"/>
      <c r="L83" s="546"/>
    </row>
    <row r="84" spans="1:12" x14ac:dyDescent="0.25">
      <c r="A84" s="195" t="s">
        <v>34</v>
      </c>
      <c r="B84" s="565" t="s">
        <v>253</v>
      </c>
      <c r="C84" s="565"/>
      <c r="D84" s="565"/>
      <c r="E84" s="565"/>
      <c r="F84" s="565"/>
      <c r="G84" s="565"/>
      <c r="H84" s="565"/>
      <c r="I84" s="565"/>
      <c r="J84" s="565"/>
      <c r="K84" s="565"/>
      <c r="L84" s="566"/>
    </row>
    <row r="85" spans="1:12" x14ac:dyDescent="0.25">
      <c r="A85" s="192" t="s">
        <v>186</v>
      </c>
      <c r="B85" s="410" t="s">
        <v>187</v>
      </c>
      <c r="C85" s="411"/>
      <c r="D85" s="422" t="s">
        <v>2</v>
      </c>
      <c r="E85" s="410"/>
      <c r="F85" s="410"/>
      <c r="G85" s="410"/>
      <c r="H85" s="410"/>
      <c r="I85" s="410"/>
      <c r="J85" s="410"/>
      <c r="K85" s="410"/>
      <c r="L85" s="411"/>
    </row>
    <row r="86" spans="1:12" ht="28.5" customHeight="1" x14ac:dyDescent="0.25">
      <c r="A86" s="185" t="s">
        <v>188</v>
      </c>
      <c r="B86" s="380" t="s">
        <v>189</v>
      </c>
      <c r="C86" s="400"/>
      <c r="D86" s="376" t="s">
        <v>35</v>
      </c>
      <c r="E86" s="377"/>
      <c r="F86" s="377"/>
      <c r="G86" s="377"/>
      <c r="H86" s="377"/>
      <c r="I86" s="377"/>
      <c r="J86" s="377"/>
      <c r="K86" s="377"/>
      <c r="L86" s="378"/>
    </row>
    <row r="87" spans="1:12" ht="15" customHeight="1" x14ac:dyDescent="0.25">
      <c r="A87" s="412"/>
      <c r="B87" s="413"/>
      <c r="C87" s="414"/>
      <c r="D87" s="421" t="s">
        <v>26</v>
      </c>
      <c r="E87" s="421"/>
      <c r="F87" s="401" t="s">
        <v>21</v>
      </c>
      <c r="G87" s="402"/>
      <c r="H87" s="402"/>
      <c r="I87" s="403"/>
      <c r="J87" s="374" t="s">
        <v>49</v>
      </c>
      <c r="K87" s="372" t="s">
        <v>47</v>
      </c>
      <c r="L87" s="374" t="s">
        <v>39</v>
      </c>
    </row>
    <row r="88" spans="1:12" ht="14.25" customHeight="1" x14ac:dyDescent="0.25">
      <c r="A88" s="415"/>
      <c r="B88" s="416"/>
      <c r="C88" s="417"/>
      <c r="D88" s="421"/>
      <c r="E88" s="421"/>
      <c r="F88" s="404"/>
      <c r="G88" s="405"/>
      <c r="H88" s="405"/>
      <c r="I88" s="406"/>
      <c r="J88" s="375"/>
      <c r="K88" s="373"/>
      <c r="L88" s="375"/>
    </row>
    <row r="89" spans="1:12" ht="30" customHeight="1" x14ac:dyDescent="0.25">
      <c r="A89" s="129"/>
      <c r="B89" s="547"/>
      <c r="C89" s="549"/>
      <c r="D89" s="547"/>
      <c r="E89" s="549"/>
      <c r="F89" s="559"/>
      <c r="G89" s="560"/>
      <c r="H89" s="560"/>
      <c r="I89" s="561"/>
      <c r="J89" s="182">
        <f>CEILING(D89*F89,1)</f>
        <v>0</v>
      </c>
      <c r="K89" s="188"/>
      <c r="L89" s="182">
        <f>IF(J89-K89&lt;0,0,J89-K89)</f>
        <v>0</v>
      </c>
    </row>
    <row r="90" spans="1:12" x14ac:dyDescent="0.25">
      <c r="A90" s="365" t="s">
        <v>41</v>
      </c>
      <c r="B90" s="366"/>
      <c r="C90" s="366"/>
      <c r="D90" s="366"/>
      <c r="E90" s="366"/>
      <c r="F90" s="366"/>
      <c r="G90" s="366"/>
      <c r="H90" s="366"/>
      <c r="I90" s="367"/>
      <c r="J90" s="182">
        <f>SUM(J89:J89)</f>
        <v>0</v>
      </c>
      <c r="K90" s="182">
        <f>SUM(K89:K89)</f>
        <v>0</v>
      </c>
      <c r="L90" s="182">
        <f>SUM(L89:L89)</f>
        <v>0</v>
      </c>
    </row>
    <row r="91" spans="1:12" ht="22.5" customHeight="1" x14ac:dyDescent="0.25">
      <c r="A91" s="25" t="s">
        <v>17</v>
      </c>
      <c r="B91" s="180"/>
      <c r="C91" s="181"/>
      <c r="D91" s="181"/>
      <c r="E91" s="181"/>
      <c r="F91" s="181"/>
      <c r="G91" s="181"/>
      <c r="H91" s="181"/>
      <c r="I91" s="181"/>
      <c r="J91" s="23"/>
      <c r="K91" s="23"/>
      <c r="L91" s="24"/>
    </row>
    <row r="92" spans="1:12" ht="200.1" customHeight="1" x14ac:dyDescent="0.25">
      <c r="A92" s="541"/>
      <c r="B92" s="542"/>
      <c r="C92" s="542"/>
      <c r="D92" s="542"/>
      <c r="E92" s="542"/>
      <c r="F92" s="542"/>
      <c r="G92" s="542"/>
      <c r="H92" s="542"/>
      <c r="I92" s="542"/>
      <c r="J92" s="542"/>
      <c r="K92" s="542"/>
      <c r="L92" s="543"/>
    </row>
    <row r="93" spans="1:12" ht="16.5" hidden="1" customHeight="1" x14ac:dyDescent="0.25">
      <c r="A93" s="544"/>
      <c r="B93" s="545"/>
      <c r="C93" s="545"/>
      <c r="D93" s="545"/>
      <c r="E93" s="545"/>
      <c r="F93" s="545"/>
      <c r="G93" s="545"/>
      <c r="H93" s="545"/>
      <c r="I93" s="545"/>
      <c r="J93" s="545"/>
      <c r="K93" s="545"/>
      <c r="L93" s="546"/>
    </row>
    <row r="94" spans="1:12" x14ac:dyDescent="0.25">
      <c r="A94" s="477" t="s">
        <v>190</v>
      </c>
      <c r="B94" s="478"/>
      <c r="C94" s="194"/>
      <c r="D94" s="194"/>
      <c r="E94" s="194"/>
      <c r="F94" s="194"/>
      <c r="G94" s="194"/>
      <c r="H94" s="194"/>
      <c r="I94" s="194"/>
      <c r="J94" s="194"/>
      <c r="K94" s="194"/>
      <c r="L94" s="108"/>
    </row>
    <row r="95" spans="1:12" x14ac:dyDescent="0.25">
      <c r="A95" s="381" t="s">
        <v>15</v>
      </c>
      <c r="B95" s="382"/>
      <c r="C95" s="381" t="s">
        <v>186</v>
      </c>
      <c r="D95" s="382"/>
      <c r="E95" s="382"/>
      <c r="F95" s="382"/>
      <c r="G95" s="385"/>
      <c r="H95" s="381" t="s">
        <v>293</v>
      </c>
      <c r="I95" s="385"/>
      <c r="J95" s="382"/>
      <c r="K95" s="382"/>
      <c r="L95" s="385"/>
    </row>
    <row r="96" spans="1:12" ht="52.5" customHeight="1" x14ac:dyDescent="0.25">
      <c r="A96" s="379" t="s">
        <v>255</v>
      </c>
      <c r="B96" s="380"/>
      <c r="C96" s="379" t="s">
        <v>196</v>
      </c>
      <c r="D96" s="380"/>
      <c r="E96" s="380"/>
      <c r="F96" s="380"/>
      <c r="G96" s="400"/>
      <c r="H96" s="379" t="s">
        <v>278</v>
      </c>
      <c r="I96" s="400"/>
      <c r="J96" s="386"/>
      <c r="K96" s="386"/>
      <c r="L96" s="387"/>
    </row>
    <row r="97" spans="1:12" ht="15" customHeight="1" x14ac:dyDescent="0.25">
      <c r="A97" s="109"/>
      <c r="B97" s="110"/>
      <c r="C97" s="110"/>
      <c r="D97" s="110"/>
      <c r="E97" s="110"/>
      <c r="F97" s="110"/>
      <c r="G97" s="110"/>
      <c r="H97" s="102"/>
      <c r="I97" s="159"/>
      <c r="J97" s="371" t="s">
        <v>49</v>
      </c>
      <c r="K97" s="389" t="s">
        <v>47</v>
      </c>
      <c r="L97" s="371" t="s">
        <v>39</v>
      </c>
    </row>
    <row r="98" spans="1:12" x14ac:dyDescent="0.25">
      <c r="A98" s="104"/>
      <c r="B98" s="105"/>
      <c r="C98" s="105"/>
      <c r="D98" s="105"/>
      <c r="E98" s="105"/>
      <c r="F98" s="105"/>
      <c r="G98" s="105"/>
      <c r="H98" s="104"/>
      <c r="I98" s="106"/>
      <c r="J98" s="567"/>
      <c r="K98" s="389"/>
      <c r="L98" s="371"/>
    </row>
    <row r="99" spans="1:12" ht="30" hidden="1" customHeight="1" x14ac:dyDescent="0.25">
      <c r="A99" s="460"/>
      <c r="B99" s="462"/>
      <c r="C99" s="460"/>
      <c r="D99" s="461"/>
      <c r="E99" s="461"/>
      <c r="F99" s="461"/>
      <c r="G99" s="461"/>
      <c r="H99" s="461"/>
      <c r="I99" s="462"/>
      <c r="J99" s="188"/>
      <c r="K99" s="188"/>
      <c r="L99" s="182">
        <f>IF(J99-K99&lt;0,0,J99-K99)</f>
        <v>0</v>
      </c>
    </row>
    <row r="100" spans="1:12" ht="30" customHeight="1" x14ac:dyDescent="0.25">
      <c r="A100" s="460" t="s">
        <v>258</v>
      </c>
      <c r="B100" s="462"/>
      <c r="C100" s="460" t="s">
        <v>259</v>
      </c>
      <c r="D100" s="461"/>
      <c r="E100" s="461"/>
      <c r="F100" s="461"/>
      <c r="G100" s="462"/>
      <c r="H100" s="460" t="s">
        <v>125</v>
      </c>
      <c r="I100" s="462"/>
      <c r="J100" s="188">
        <v>25000</v>
      </c>
      <c r="K100" s="188">
        <v>0</v>
      </c>
      <c r="L100" s="182">
        <f>IF(J100-K100&lt;0,0,J100-K100)</f>
        <v>25000</v>
      </c>
    </row>
    <row r="101" spans="1:12" ht="30" hidden="1" customHeight="1" x14ac:dyDescent="0.25">
      <c r="A101" s="460"/>
      <c r="B101" s="462"/>
      <c r="C101" s="460"/>
      <c r="D101" s="461"/>
      <c r="E101" s="461"/>
      <c r="F101" s="461"/>
      <c r="G101" s="461"/>
      <c r="H101" s="461"/>
      <c r="I101" s="462"/>
      <c r="J101" s="38"/>
      <c r="K101" s="38"/>
      <c r="L101" s="31">
        <f>IF(J101-K101&lt;0,0,J101-K101)</f>
        <v>0</v>
      </c>
    </row>
    <row r="102" spans="1:12" x14ac:dyDescent="0.25">
      <c r="A102" s="365" t="s">
        <v>41</v>
      </c>
      <c r="B102" s="366"/>
      <c r="C102" s="366"/>
      <c r="D102" s="366"/>
      <c r="E102" s="366"/>
      <c r="F102" s="366"/>
      <c r="G102" s="366"/>
      <c r="H102" s="366"/>
      <c r="I102" s="367"/>
      <c r="J102" s="182">
        <f>SUM(J99:J101)</f>
        <v>25000</v>
      </c>
      <c r="K102" s="182">
        <f>SUM(K99:K101)</f>
        <v>0</v>
      </c>
      <c r="L102" s="182">
        <f>SUM(L99:L101)</f>
        <v>25000</v>
      </c>
    </row>
    <row r="103" spans="1:12" s="158" customFormat="1" ht="14.45" customHeight="1" x14ac:dyDescent="0.25">
      <c r="A103" s="463" t="s">
        <v>297</v>
      </c>
      <c r="B103" s="464"/>
      <c r="C103" s="176"/>
      <c r="D103" s="176"/>
      <c r="E103" s="176"/>
      <c r="F103" s="191"/>
      <c r="G103" s="191"/>
      <c r="H103" s="191"/>
      <c r="I103" s="191"/>
      <c r="J103" s="174"/>
      <c r="K103" s="174"/>
      <c r="L103" s="175"/>
    </row>
    <row r="104" spans="1:12" s="158" customFormat="1" ht="14.45" customHeight="1" x14ac:dyDescent="0.25">
      <c r="A104" s="177" t="s">
        <v>10</v>
      </c>
      <c r="B104" s="397" t="s">
        <v>11</v>
      </c>
      <c r="C104" s="398"/>
      <c r="D104" s="397" t="s">
        <v>12</v>
      </c>
      <c r="E104" s="399"/>
      <c r="F104" s="398"/>
      <c r="G104" s="397" t="s">
        <v>2</v>
      </c>
      <c r="H104" s="399"/>
      <c r="I104" s="399"/>
      <c r="J104" s="399"/>
      <c r="K104" s="399"/>
      <c r="L104" s="398"/>
    </row>
    <row r="105" spans="1:12" s="158" customFormat="1" ht="43.15" customHeight="1" x14ac:dyDescent="0.25">
      <c r="A105" s="178" t="s">
        <v>19</v>
      </c>
      <c r="B105" s="379" t="s">
        <v>55</v>
      </c>
      <c r="C105" s="400"/>
      <c r="D105" s="379" t="s">
        <v>20</v>
      </c>
      <c r="E105" s="380"/>
      <c r="F105" s="400"/>
      <c r="G105" s="379" t="s">
        <v>23</v>
      </c>
      <c r="H105" s="380"/>
      <c r="I105" s="380"/>
      <c r="J105" s="380"/>
      <c r="K105" s="380"/>
      <c r="L105" s="400"/>
    </row>
    <row r="106" spans="1:12" s="158" customFormat="1" ht="8.4499999999999993" customHeight="1" x14ac:dyDescent="0.25">
      <c r="A106" s="401"/>
      <c r="B106" s="402"/>
      <c r="C106" s="402"/>
      <c r="D106" s="402"/>
      <c r="E106" s="402"/>
      <c r="F106" s="403"/>
      <c r="G106" s="371" t="s">
        <v>21</v>
      </c>
      <c r="H106" s="372" t="s">
        <v>45</v>
      </c>
      <c r="I106" s="374" t="s">
        <v>22</v>
      </c>
      <c r="J106" s="374" t="s">
        <v>49</v>
      </c>
      <c r="K106" s="372" t="s">
        <v>47</v>
      </c>
      <c r="L106" s="374" t="s">
        <v>39</v>
      </c>
    </row>
    <row r="107" spans="1:12" s="158" customFormat="1" ht="29.45" customHeight="1" x14ac:dyDescent="0.25">
      <c r="A107" s="404"/>
      <c r="B107" s="405"/>
      <c r="C107" s="405"/>
      <c r="D107" s="405"/>
      <c r="E107" s="405"/>
      <c r="F107" s="406"/>
      <c r="G107" s="371"/>
      <c r="H107" s="373"/>
      <c r="I107" s="375"/>
      <c r="J107" s="375"/>
      <c r="K107" s="373"/>
      <c r="L107" s="375"/>
    </row>
    <row r="108" spans="1:12" s="158" customFormat="1" ht="14.45" hidden="1" customHeight="1" x14ac:dyDescent="0.25">
      <c r="A108" s="199"/>
      <c r="B108" s="557"/>
      <c r="C108" s="558"/>
      <c r="D108" s="557"/>
      <c r="E108" s="568"/>
      <c r="F108" s="558"/>
      <c r="G108" s="190"/>
      <c r="H108" s="200"/>
      <c r="I108" s="200"/>
      <c r="J108" s="182">
        <f>CEILING(G108*H108*I108,1)</f>
        <v>0</v>
      </c>
      <c r="K108" s="200"/>
      <c r="L108" s="182">
        <f>IF(J108-K108&lt;0,0,J108-K108)</f>
        <v>0</v>
      </c>
    </row>
    <row r="109" spans="1:12" s="158" customFormat="1" ht="30" customHeight="1" x14ac:dyDescent="0.25">
      <c r="A109" s="199"/>
      <c r="B109" s="557"/>
      <c r="C109" s="558"/>
      <c r="D109" s="557"/>
      <c r="E109" s="568"/>
      <c r="F109" s="558"/>
      <c r="G109" s="190"/>
      <c r="H109" s="200"/>
      <c r="I109" s="200"/>
      <c r="J109" s="182">
        <f>CEILING(G109*H109*I109,1)</f>
        <v>0</v>
      </c>
      <c r="K109" s="200"/>
      <c r="L109" s="182">
        <f>IF(J109-K109&lt;0,0,J109-K109)</f>
        <v>0</v>
      </c>
    </row>
    <row r="110" spans="1:12" s="158" customFormat="1" ht="14.45" hidden="1" customHeight="1" x14ac:dyDescent="0.25">
      <c r="A110" s="199"/>
      <c r="B110" s="557"/>
      <c r="C110" s="558"/>
      <c r="D110" s="557"/>
      <c r="E110" s="568"/>
      <c r="F110" s="558"/>
      <c r="G110" s="190"/>
      <c r="H110" s="200"/>
      <c r="I110" s="200"/>
      <c r="J110" s="182">
        <f>CEILING(G110*H110*I110,1)</f>
        <v>0</v>
      </c>
      <c r="K110" s="200"/>
      <c r="L110" s="182">
        <f>IF(J110-K110&lt;0,0,J110-K110)</f>
        <v>0</v>
      </c>
    </row>
    <row r="111" spans="1:12" s="158" customFormat="1" ht="14.45" customHeight="1" x14ac:dyDescent="0.25">
      <c r="A111" s="365" t="s">
        <v>16</v>
      </c>
      <c r="B111" s="366"/>
      <c r="C111" s="366"/>
      <c r="D111" s="366"/>
      <c r="E111" s="366"/>
      <c r="F111" s="366"/>
      <c r="G111" s="366"/>
      <c r="H111" s="366"/>
      <c r="I111" s="367"/>
      <c r="J111" s="182">
        <f>SUM(J108:J110)</f>
        <v>0</v>
      </c>
      <c r="K111" s="182">
        <f>SUM(K108:K110)</f>
        <v>0</v>
      </c>
      <c r="L111" s="182">
        <f>SUM(L108:L110)</f>
        <v>0</v>
      </c>
    </row>
    <row r="112" spans="1:12" ht="22.5" customHeight="1" x14ac:dyDescent="0.25">
      <c r="A112" s="25" t="s">
        <v>17</v>
      </c>
      <c r="B112" s="180"/>
      <c r="C112" s="181"/>
      <c r="D112" s="181"/>
      <c r="E112" s="181"/>
      <c r="F112" s="181"/>
      <c r="G112" s="181"/>
      <c r="H112" s="181"/>
      <c r="I112" s="181"/>
      <c r="J112" s="23"/>
      <c r="K112" s="23"/>
      <c r="L112" s="24"/>
    </row>
    <row r="113" spans="1:12" ht="200.1" customHeight="1" x14ac:dyDescent="0.25">
      <c r="A113" s="541" t="s">
        <v>260</v>
      </c>
      <c r="B113" s="542"/>
      <c r="C113" s="542"/>
      <c r="D113" s="542"/>
      <c r="E113" s="542"/>
      <c r="F113" s="542"/>
      <c r="G113" s="542"/>
      <c r="H113" s="542"/>
      <c r="I113" s="542"/>
      <c r="J113" s="542"/>
      <c r="K113" s="542"/>
      <c r="L113" s="543"/>
    </row>
    <row r="114" spans="1:12" ht="16.5" customHeight="1" x14ac:dyDescent="0.25">
      <c r="A114" s="544"/>
      <c r="B114" s="545"/>
      <c r="C114" s="545"/>
      <c r="D114" s="545"/>
      <c r="E114" s="545"/>
      <c r="F114" s="545"/>
      <c r="G114" s="545"/>
      <c r="H114" s="545"/>
      <c r="I114" s="545"/>
      <c r="J114" s="545"/>
      <c r="K114" s="545"/>
      <c r="L114" s="546"/>
    </row>
    <row r="115" spans="1:12" ht="17.45" customHeight="1" x14ac:dyDescent="0.25">
      <c r="A115" s="512" t="s">
        <v>191</v>
      </c>
      <c r="B115" s="513"/>
      <c r="C115" s="196"/>
      <c r="D115" s="196"/>
      <c r="E115" s="196"/>
      <c r="F115" s="196"/>
      <c r="G115" s="196"/>
      <c r="H115" s="196"/>
      <c r="I115" s="196"/>
      <c r="J115" s="196"/>
      <c r="K115" s="196"/>
      <c r="L115" s="114"/>
    </row>
    <row r="116" spans="1:12" ht="28.15" customHeight="1" x14ac:dyDescent="0.25">
      <c r="A116" s="381" t="s">
        <v>15</v>
      </c>
      <c r="B116" s="385"/>
      <c r="C116" s="381" t="s">
        <v>186</v>
      </c>
      <c r="D116" s="382"/>
      <c r="E116" s="382"/>
      <c r="F116" s="382"/>
      <c r="G116" s="385"/>
      <c r="H116" s="381" t="s">
        <v>293</v>
      </c>
      <c r="I116" s="385"/>
      <c r="J116" s="112"/>
      <c r="K116" s="112"/>
      <c r="L116" s="113"/>
    </row>
    <row r="117" spans="1:12" ht="84" customHeight="1" x14ac:dyDescent="0.25">
      <c r="A117" s="379" t="s">
        <v>197</v>
      </c>
      <c r="B117" s="400"/>
      <c r="C117" s="379" t="s">
        <v>198</v>
      </c>
      <c r="D117" s="380"/>
      <c r="E117" s="380"/>
      <c r="F117" s="380"/>
      <c r="G117" s="400"/>
      <c r="H117" s="379" t="s">
        <v>279</v>
      </c>
      <c r="I117" s="400"/>
      <c r="J117" s="69"/>
      <c r="K117" s="69"/>
      <c r="L117" s="107"/>
    </row>
    <row r="118" spans="1:12" ht="25.9" customHeight="1" x14ac:dyDescent="0.25">
      <c r="A118" s="109"/>
      <c r="B118" s="110"/>
      <c r="C118" s="103"/>
      <c r="D118" s="103"/>
      <c r="E118" s="103"/>
      <c r="F118" s="103"/>
      <c r="G118" s="103"/>
      <c r="H118" s="102"/>
      <c r="I118" s="159"/>
      <c r="J118" s="371" t="s">
        <v>49</v>
      </c>
      <c r="K118" s="389" t="s">
        <v>47</v>
      </c>
      <c r="L118" s="371" t="s">
        <v>39</v>
      </c>
    </row>
    <row r="119" spans="1:12" ht="15.6" customHeight="1" x14ac:dyDescent="0.25">
      <c r="A119" s="104"/>
      <c r="B119" s="105"/>
      <c r="C119" s="105"/>
      <c r="D119" s="105"/>
      <c r="E119" s="105"/>
      <c r="F119" s="105"/>
      <c r="G119" s="105"/>
      <c r="H119" s="104"/>
      <c r="I119" s="106"/>
      <c r="J119" s="567"/>
      <c r="K119" s="389"/>
      <c r="L119" s="371"/>
    </row>
    <row r="120" spans="1:12" ht="30" hidden="1" customHeight="1" x14ac:dyDescent="0.25">
      <c r="A120" s="460"/>
      <c r="B120" s="462"/>
      <c r="C120" s="460"/>
      <c r="D120" s="461"/>
      <c r="E120" s="461"/>
      <c r="F120" s="461"/>
      <c r="G120" s="461"/>
      <c r="H120" s="461"/>
      <c r="I120" s="462"/>
      <c r="J120" s="188"/>
      <c r="K120" s="188"/>
      <c r="L120" s="182">
        <f>IF(J120-K120&lt;0,0,J120-K120)</f>
        <v>0</v>
      </c>
    </row>
    <row r="121" spans="1:12" ht="30" customHeight="1" x14ac:dyDescent="0.25">
      <c r="A121" s="460" t="s">
        <v>254</v>
      </c>
      <c r="B121" s="462"/>
      <c r="C121" s="460" t="s">
        <v>291</v>
      </c>
      <c r="D121" s="461"/>
      <c r="E121" s="461"/>
      <c r="F121" s="461"/>
      <c r="G121" s="462"/>
      <c r="H121" s="460" t="s">
        <v>124</v>
      </c>
      <c r="I121" s="462"/>
      <c r="J121" s="188">
        <v>9400</v>
      </c>
      <c r="K121" s="188">
        <v>0</v>
      </c>
      <c r="L121" s="182">
        <f>IF(J121-K121&lt;0,0,J121-K121)</f>
        <v>9400</v>
      </c>
    </row>
    <row r="122" spans="1:12" ht="30" customHeight="1" x14ac:dyDescent="0.25">
      <c r="A122" s="460" t="s">
        <v>256</v>
      </c>
      <c r="B122" s="462"/>
      <c r="C122" s="569" t="s">
        <v>257</v>
      </c>
      <c r="D122" s="570"/>
      <c r="E122" s="570"/>
      <c r="F122" s="570"/>
      <c r="G122" s="571"/>
      <c r="H122" s="460" t="s">
        <v>125</v>
      </c>
      <c r="I122" s="462"/>
      <c r="J122" s="188">
        <v>40000</v>
      </c>
      <c r="K122" s="188">
        <v>0</v>
      </c>
      <c r="L122" s="182">
        <f>IF(J122-K122&lt;0,0,J122-K122)</f>
        <v>40000</v>
      </c>
    </row>
    <row r="123" spans="1:12" hidden="1" x14ac:dyDescent="0.25">
      <c r="A123" s="460"/>
      <c r="B123" s="462"/>
      <c r="C123" s="460"/>
      <c r="D123" s="461"/>
      <c r="E123" s="461"/>
      <c r="F123" s="461"/>
      <c r="G123" s="461"/>
      <c r="H123" s="461"/>
      <c r="I123" s="462"/>
      <c r="J123" s="38"/>
      <c r="K123" s="38"/>
      <c r="L123" s="31">
        <f>IF(J123-K123&lt;0,0,J123-K123)</f>
        <v>0</v>
      </c>
    </row>
    <row r="124" spans="1:12" x14ac:dyDescent="0.25">
      <c r="A124" s="365" t="s">
        <v>41</v>
      </c>
      <c r="B124" s="366"/>
      <c r="C124" s="366"/>
      <c r="D124" s="366"/>
      <c r="E124" s="366"/>
      <c r="F124" s="366"/>
      <c r="G124" s="366"/>
      <c r="H124" s="366"/>
      <c r="I124" s="367"/>
      <c r="J124" s="182">
        <f>SUM(J120:J123)</f>
        <v>49400</v>
      </c>
      <c r="K124" s="182">
        <f>SUM(K120:K123)</f>
        <v>0</v>
      </c>
      <c r="L124" s="182">
        <f>SUM(L120:L123)</f>
        <v>49400</v>
      </c>
    </row>
    <row r="125" spans="1:12" s="158" customFormat="1" ht="14.45" customHeight="1" x14ac:dyDescent="0.25">
      <c r="A125" s="506" t="s">
        <v>297</v>
      </c>
      <c r="B125" s="507"/>
      <c r="C125" s="197"/>
      <c r="D125" s="197"/>
      <c r="E125" s="197"/>
      <c r="F125" s="197"/>
      <c r="G125" s="197"/>
      <c r="H125" s="191"/>
      <c r="I125" s="191"/>
      <c r="J125" s="174"/>
      <c r="K125" s="174"/>
      <c r="L125" s="175"/>
    </row>
    <row r="126" spans="1:12" s="158" customFormat="1" ht="14.45" customHeight="1" x14ac:dyDescent="0.25">
      <c r="A126" s="177" t="s">
        <v>10</v>
      </c>
      <c r="B126" s="397" t="s">
        <v>11</v>
      </c>
      <c r="C126" s="398"/>
      <c r="D126" s="397" t="s">
        <v>12</v>
      </c>
      <c r="E126" s="399"/>
      <c r="F126" s="398"/>
      <c r="G126" s="397" t="s">
        <v>2</v>
      </c>
      <c r="H126" s="399"/>
      <c r="I126" s="399"/>
      <c r="J126" s="399"/>
      <c r="K126" s="399"/>
      <c r="L126" s="398"/>
    </row>
    <row r="127" spans="1:12" s="158" customFormat="1" ht="43.15" customHeight="1" x14ac:dyDescent="0.25">
      <c r="A127" s="178" t="s">
        <v>19</v>
      </c>
      <c r="B127" s="379" t="s">
        <v>55</v>
      </c>
      <c r="C127" s="400"/>
      <c r="D127" s="379" t="s">
        <v>20</v>
      </c>
      <c r="E127" s="380"/>
      <c r="F127" s="400"/>
      <c r="G127" s="379" t="s">
        <v>23</v>
      </c>
      <c r="H127" s="380"/>
      <c r="I127" s="380"/>
      <c r="J127" s="380"/>
      <c r="K127" s="380"/>
      <c r="L127" s="400"/>
    </row>
    <row r="128" spans="1:12" s="158" customFormat="1" ht="8.4499999999999993" customHeight="1" x14ac:dyDescent="0.25">
      <c r="A128" s="401"/>
      <c r="B128" s="402"/>
      <c r="C128" s="402"/>
      <c r="D128" s="402"/>
      <c r="E128" s="402"/>
      <c r="F128" s="403"/>
      <c r="G128" s="371" t="s">
        <v>21</v>
      </c>
      <c r="H128" s="372" t="s">
        <v>45</v>
      </c>
      <c r="I128" s="374" t="s">
        <v>22</v>
      </c>
      <c r="J128" s="374" t="s">
        <v>49</v>
      </c>
      <c r="K128" s="372" t="s">
        <v>47</v>
      </c>
      <c r="L128" s="374" t="s">
        <v>39</v>
      </c>
    </row>
    <row r="129" spans="1:12" s="158" customFormat="1" ht="29.45" customHeight="1" x14ac:dyDescent="0.25">
      <c r="A129" s="404"/>
      <c r="B129" s="405"/>
      <c r="C129" s="405"/>
      <c r="D129" s="405"/>
      <c r="E129" s="405"/>
      <c r="F129" s="406"/>
      <c r="G129" s="371"/>
      <c r="H129" s="373"/>
      <c r="I129" s="375"/>
      <c r="J129" s="375"/>
      <c r="K129" s="373"/>
      <c r="L129" s="375"/>
    </row>
    <row r="130" spans="1:12" s="158" customFormat="1" ht="14.45" hidden="1" customHeight="1" x14ac:dyDescent="0.25">
      <c r="A130" s="199"/>
      <c r="B130" s="557"/>
      <c r="C130" s="558"/>
      <c r="D130" s="557"/>
      <c r="E130" s="568"/>
      <c r="F130" s="558"/>
      <c r="G130" s="190"/>
      <c r="H130" s="200"/>
      <c r="I130" s="200"/>
      <c r="J130" s="182">
        <f>CEILING(G130*H130*I130,1)</f>
        <v>0</v>
      </c>
      <c r="K130" s="200"/>
      <c r="L130" s="182">
        <f>IF(J130-K130&lt;0,0,J130-K130)</f>
        <v>0</v>
      </c>
    </row>
    <row r="131" spans="1:12" s="158" customFormat="1" ht="30" customHeight="1" x14ac:dyDescent="0.25">
      <c r="A131" s="199"/>
      <c r="B131" s="557"/>
      <c r="C131" s="558"/>
      <c r="D131" s="557"/>
      <c r="E131" s="568"/>
      <c r="F131" s="558"/>
      <c r="G131" s="190"/>
      <c r="H131" s="200"/>
      <c r="I131" s="200"/>
      <c r="J131" s="182">
        <f>CEILING(G131*H131*I131,1)</f>
        <v>0</v>
      </c>
      <c r="K131" s="200"/>
      <c r="L131" s="182">
        <f>IF(J131-K131&lt;0,0,J131-K131)</f>
        <v>0</v>
      </c>
    </row>
    <row r="132" spans="1:12" s="158" customFormat="1" ht="14.45" hidden="1" customHeight="1" x14ac:dyDescent="0.25">
      <c r="A132" s="199"/>
      <c r="B132" s="557"/>
      <c r="C132" s="558"/>
      <c r="D132" s="557"/>
      <c r="E132" s="568"/>
      <c r="F132" s="558"/>
      <c r="G132" s="190"/>
      <c r="H132" s="200"/>
      <c r="I132" s="200"/>
      <c r="J132" s="182">
        <f>CEILING(G132*H132*I132,1)</f>
        <v>0</v>
      </c>
      <c r="K132" s="200"/>
      <c r="L132" s="182">
        <f>IF(J132-K132&lt;0,0,J132-K132)</f>
        <v>0</v>
      </c>
    </row>
    <row r="133" spans="1:12" s="158" customFormat="1" ht="14.45" customHeight="1" x14ac:dyDescent="0.25">
      <c r="A133" s="365" t="s">
        <v>16</v>
      </c>
      <c r="B133" s="366"/>
      <c r="C133" s="366"/>
      <c r="D133" s="366"/>
      <c r="E133" s="366"/>
      <c r="F133" s="366"/>
      <c r="G133" s="366"/>
      <c r="H133" s="366"/>
      <c r="I133" s="367"/>
      <c r="J133" s="182">
        <f>SUM(J130:J132)</f>
        <v>0</v>
      </c>
      <c r="K133" s="182">
        <f>SUM(K130:K132)</f>
        <v>0</v>
      </c>
      <c r="L133" s="182">
        <f>SUM(L130:L132)</f>
        <v>0</v>
      </c>
    </row>
    <row r="134" spans="1:12" ht="22.5" customHeight="1" x14ac:dyDescent="0.25">
      <c r="A134" s="25" t="s">
        <v>17</v>
      </c>
      <c r="B134" s="180"/>
      <c r="C134" s="181"/>
      <c r="D134" s="181"/>
      <c r="E134" s="181"/>
      <c r="F134" s="181"/>
      <c r="G134" s="181"/>
      <c r="H134" s="181"/>
      <c r="I134" s="181"/>
      <c r="J134" s="23"/>
      <c r="K134" s="23"/>
      <c r="L134" s="24"/>
    </row>
    <row r="135" spans="1:12" ht="200.1" customHeight="1" x14ac:dyDescent="0.25">
      <c r="A135" s="541" t="s">
        <v>292</v>
      </c>
      <c r="B135" s="542"/>
      <c r="C135" s="542"/>
      <c r="D135" s="542"/>
      <c r="E135" s="542"/>
      <c r="F135" s="542"/>
      <c r="G135" s="542"/>
      <c r="H135" s="542"/>
      <c r="I135" s="542"/>
      <c r="J135" s="542"/>
      <c r="K135" s="542"/>
      <c r="L135" s="543"/>
    </row>
    <row r="136" spans="1:12" ht="16.5" hidden="1" customHeight="1" x14ac:dyDescent="0.25">
      <c r="A136" s="544"/>
      <c r="B136" s="545"/>
      <c r="C136" s="545"/>
      <c r="D136" s="545"/>
      <c r="E136" s="545"/>
      <c r="F136" s="545"/>
      <c r="G136" s="545"/>
      <c r="H136" s="545"/>
      <c r="I136" s="545"/>
      <c r="J136" s="545"/>
      <c r="K136" s="545"/>
      <c r="L136" s="546"/>
    </row>
    <row r="137" spans="1:12" ht="14.45" hidden="1" customHeight="1" x14ac:dyDescent="0.25">
      <c r="A137" s="544"/>
      <c r="B137" s="545"/>
      <c r="C137" s="545"/>
      <c r="D137" s="545"/>
      <c r="E137" s="545"/>
      <c r="F137" s="545"/>
      <c r="G137" s="545"/>
      <c r="H137" s="545"/>
      <c r="I137" s="545"/>
      <c r="J137" s="545"/>
      <c r="K137" s="545"/>
      <c r="L137" s="546"/>
    </row>
    <row r="138" spans="1:12" x14ac:dyDescent="0.25">
      <c r="A138" s="115" t="s">
        <v>274</v>
      </c>
      <c r="B138" s="116"/>
      <c r="C138" s="116"/>
      <c r="D138" s="116"/>
      <c r="E138" s="116"/>
      <c r="F138" s="116"/>
      <c r="G138" s="116"/>
      <c r="H138" s="116"/>
      <c r="I138" s="116"/>
      <c r="J138" s="116"/>
      <c r="K138" s="116"/>
      <c r="L138" s="117"/>
    </row>
    <row r="139" spans="1:12" ht="13.9" customHeight="1" x14ac:dyDescent="0.25">
      <c r="A139" s="444" t="s">
        <v>36</v>
      </c>
      <c r="B139" s="443"/>
      <c r="C139" s="442" t="s">
        <v>2</v>
      </c>
      <c r="D139" s="442"/>
      <c r="E139" s="442"/>
      <c r="F139" s="442"/>
      <c r="G139" s="442"/>
      <c r="H139" s="442"/>
      <c r="I139" s="442"/>
      <c r="J139" s="442"/>
      <c r="K139" s="442"/>
      <c r="L139" s="443"/>
    </row>
    <row r="140" spans="1:12" ht="40.9" customHeight="1" x14ac:dyDescent="0.25">
      <c r="A140" s="379" t="s">
        <v>194</v>
      </c>
      <c r="B140" s="400"/>
      <c r="C140" s="380" t="s">
        <v>195</v>
      </c>
      <c r="D140" s="380"/>
      <c r="E140" s="380"/>
      <c r="F140" s="380"/>
      <c r="G140" s="380"/>
      <c r="H140" s="380"/>
      <c r="I140" s="380"/>
      <c r="J140" s="380"/>
      <c r="K140" s="380"/>
      <c r="L140" s="400"/>
    </row>
    <row r="141" spans="1:12" ht="26.45" customHeight="1" x14ac:dyDescent="0.25">
      <c r="A141" s="102"/>
      <c r="B141" s="103"/>
      <c r="C141" s="445" t="s">
        <v>192</v>
      </c>
      <c r="D141" s="446"/>
      <c r="E141" s="449" t="s">
        <v>184</v>
      </c>
      <c r="F141" s="401" t="s">
        <v>21</v>
      </c>
      <c r="G141" s="402"/>
      <c r="H141" s="401" t="s">
        <v>193</v>
      </c>
      <c r="I141" s="403"/>
      <c r="J141" s="374" t="s">
        <v>49</v>
      </c>
      <c r="K141" s="372" t="s">
        <v>47</v>
      </c>
      <c r="L141" s="374" t="s">
        <v>39</v>
      </c>
    </row>
    <row r="142" spans="1:12" ht="26.45" hidden="1" customHeight="1" x14ac:dyDescent="0.25">
      <c r="A142" s="109"/>
      <c r="B142" s="110"/>
      <c r="C142" s="447"/>
      <c r="D142" s="448"/>
      <c r="E142" s="450"/>
      <c r="F142" s="404"/>
      <c r="G142" s="405"/>
      <c r="H142" s="404"/>
      <c r="I142" s="406"/>
      <c r="J142" s="375"/>
      <c r="K142" s="373"/>
      <c r="L142" s="375"/>
    </row>
    <row r="143" spans="1:12" hidden="1" x14ac:dyDescent="0.25">
      <c r="A143" s="460"/>
      <c r="B143" s="462"/>
      <c r="C143" s="460"/>
      <c r="D143" s="462"/>
      <c r="E143" s="193"/>
      <c r="F143" s="457"/>
      <c r="G143" s="458"/>
      <c r="H143" s="535"/>
      <c r="I143" s="536"/>
      <c r="J143" s="188">
        <f t="shared" ref="J143:J148" si="7">CEILING(C143*F143*H143,1)</f>
        <v>0</v>
      </c>
      <c r="K143" s="188"/>
      <c r="L143" s="182">
        <f t="shared" ref="L143:L148" si="8">IF(J143-K143&lt;0,0,J143-K143)</f>
        <v>0</v>
      </c>
    </row>
    <row r="144" spans="1:12" x14ac:dyDescent="0.25">
      <c r="A144" s="562" t="s">
        <v>261</v>
      </c>
      <c r="B144" s="564"/>
      <c r="C144" s="460">
        <v>500</v>
      </c>
      <c r="D144" s="462"/>
      <c r="E144" s="193" t="s">
        <v>265</v>
      </c>
      <c r="F144" s="457">
        <v>2.5099999999999998</v>
      </c>
      <c r="G144" s="458"/>
      <c r="H144" s="457">
        <v>12</v>
      </c>
      <c r="I144" s="459"/>
      <c r="J144" s="188">
        <f t="shared" si="7"/>
        <v>15060</v>
      </c>
      <c r="K144" s="188">
        <v>0</v>
      </c>
      <c r="L144" s="182">
        <f t="shared" si="8"/>
        <v>15060</v>
      </c>
    </row>
    <row r="145" spans="1:12" x14ac:dyDescent="0.25">
      <c r="A145" s="562" t="s">
        <v>262</v>
      </c>
      <c r="B145" s="564"/>
      <c r="C145" s="460">
        <v>1</v>
      </c>
      <c r="D145" s="462"/>
      <c r="E145" s="193" t="s">
        <v>266</v>
      </c>
      <c r="F145" s="457">
        <v>50</v>
      </c>
      <c r="G145" s="458"/>
      <c r="H145" s="457">
        <v>12</v>
      </c>
      <c r="I145" s="459"/>
      <c r="J145" s="188">
        <f t="shared" si="7"/>
        <v>600</v>
      </c>
      <c r="K145" s="188">
        <v>0</v>
      </c>
      <c r="L145" s="182">
        <f t="shared" si="8"/>
        <v>600</v>
      </c>
    </row>
    <row r="146" spans="1:12" x14ac:dyDescent="0.25">
      <c r="A146" s="562" t="s">
        <v>263</v>
      </c>
      <c r="B146" s="564"/>
      <c r="C146" s="460">
        <v>500</v>
      </c>
      <c r="D146" s="462"/>
      <c r="E146" s="193" t="s">
        <v>267</v>
      </c>
      <c r="F146" s="457">
        <v>0.05</v>
      </c>
      <c r="G146" s="458"/>
      <c r="H146" s="457">
        <v>12</v>
      </c>
      <c r="I146" s="459"/>
      <c r="J146" s="188">
        <f t="shared" si="7"/>
        <v>300</v>
      </c>
      <c r="K146" s="188">
        <v>0</v>
      </c>
      <c r="L146" s="182">
        <f t="shared" si="8"/>
        <v>300</v>
      </c>
    </row>
    <row r="147" spans="1:12" x14ac:dyDescent="0.25">
      <c r="A147" s="562" t="s">
        <v>264</v>
      </c>
      <c r="B147" s="564"/>
      <c r="C147" s="460">
        <v>1000</v>
      </c>
      <c r="D147" s="462"/>
      <c r="E147" s="193" t="s">
        <v>268</v>
      </c>
      <c r="F147" s="457">
        <v>0.5</v>
      </c>
      <c r="G147" s="458"/>
      <c r="H147" s="457">
        <v>4</v>
      </c>
      <c r="I147" s="459"/>
      <c r="J147" s="188">
        <f t="shared" si="7"/>
        <v>2000</v>
      </c>
      <c r="K147" s="188">
        <v>0</v>
      </c>
      <c r="L147" s="182">
        <f t="shared" si="8"/>
        <v>2000</v>
      </c>
    </row>
    <row r="148" spans="1:12" hidden="1" x14ac:dyDescent="0.25">
      <c r="A148" s="460"/>
      <c r="B148" s="462"/>
      <c r="C148" s="460"/>
      <c r="D148" s="462"/>
      <c r="E148" s="193"/>
      <c r="F148" s="457"/>
      <c r="G148" s="458"/>
      <c r="H148" s="535"/>
      <c r="I148" s="536"/>
      <c r="J148" s="188">
        <f t="shared" si="7"/>
        <v>0</v>
      </c>
      <c r="K148" s="188"/>
      <c r="L148" s="182">
        <f t="shared" si="8"/>
        <v>0</v>
      </c>
    </row>
    <row r="149" spans="1:12" ht="22.5" customHeight="1" x14ac:dyDescent="0.25">
      <c r="A149" s="365" t="s">
        <v>41</v>
      </c>
      <c r="B149" s="366"/>
      <c r="C149" s="366"/>
      <c r="D149" s="366"/>
      <c r="E149" s="366"/>
      <c r="F149" s="366"/>
      <c r="G149" s="366"/>
      <c r="H149" s="366"/>
      <c r="I149" s="367"/>
      <c r="J149" s="182">
        <f>SUM(J144:J148)</f>
        <v>17960</v>
      </c>
      <c r="K149" s="182">
        <f>SUM(K148:K148)</f>
        <v>0</v>
      </c>
      <c r="L149" s="182">
        <f>SUM(L144:L148)</f>
        <v>17960</v>
      </c>
    </row>
    <row r="150" spans="1:12" ht="23.45" customHeight="1" x14ac:dyDescent="0.25">
      <c r="A150" s="25" t="s">
        <v>17</v>
      </c>
      <c r="B150" s="180"/>
      <c r="C150" s="181"/>
      <c r="D150" s="181"/>
      <c r="E150" s="181"/>
      <c r="F150" s="181"/>
      <c r="G150" s="181"/>
      <c r="H150" s="181"/>
      <c r="I150" s="181"/>
      <c r="J150" s="23"/>
      <c r="K150" s="23"/>
      <c r="L150" s="24"/>
    </row>
    <row r="151" spans="1:12" ht="199.9" customHeight="1" x14ac:dyDescent="0.25">
      <c r="A151" s="541" t="s">
        <v>269</v>
      </c>
      <c r="B151" s="542"/>
      <c r="C151" s="542"/>
      <c r="D151" s="542"/>
      <c r="E151" s="542"/>
      <c r="F151" s="542"/>
      <c r="G151" s="542"/>
      <c r="H151" s="542"/>
      <c r="I151" s="542"/>
      <c r="J151" s="542"/>
      <c r="K151" s="542"/>
      <c r="L151" s="543"/>
    </row>
    <row r="152" spans="1:12" ht="14.45" hidden="1" customHeight="1" x14ac:dyDescent="0.25">
      <c r="A152" s="544"/>
      <c r="B152" s="545"/>
      <c r="C152" s="545"/>
      <c r="D152" s="545"/>
      <c r="E152" s="545"/>
      <c r="F152" s="545"/>
      <c r="G152" s="545"/>
      <c r="H152" s="545"/>
      <c r="I152" s="545"/>
      <c r="J152" s="545"/>
      <c r="K152" s="545"/>
      <c r="L152" s="546"/>
    </row>
    <row r="153" spans="1:12" x14ac:dyDescent="0.25">
      <c r="A153" s="115" t="s">
        <v>275</v>
      </c>
      <c r="B153" s="116"/>
      <c r="C153" s="116"/>
      <c r="D153" s="116"/>
      <c r="E153" s="116"/>
      <c r="F153" s="116"/>
      <c r="G153" s="116"/>
      <c r="H153" s="116"/>
      <c r="I153" s="116"/>
      <c r="J153" s="116"/>
      <c r="K153" s="116"/>
      <c r="L153" s="117"/>
    </row>
    <row r="154" spans="1:12" ht="15" customHeight="1" x14ac:dyDescent="0.25">
      <c r="A154" s="444" t="s">
        <v>15</v>
      </c>
      <c r="B154" s="442"/>
      <c r="C154" s="443"/>
      <c r="D154" s="444" t="s">
        <v>2</v>
      </c>
      <c r="E154" s="442"/>
      <c r="F154" s="442"/>
      <c r="G154" s="442"/>
      <c r="H154" s="442"/>
      <c r="I154" s="442"/>
      <c r="J154" s="442"/>
      <c r="K154" s="442"/>
      <c r="L154" s="443"/>
    </row>
    <row r="155" spans="1:12" ht="15" customHeight="1" x14ac:dyDescent="0.25">
      <c r="A155" s="379" t="s">
        <v>56</v>
      </c>
      <c r="B155" s="380"/>
      <c r="C155" s="400"/>
      <c r="D155" s="379" t="s">
        <v>52</v>
      </c>
      <c r="E155" s="380"/>
      <c r="F155" s="380"/>
      <c r="G155" s="380"/>
      <c r="H155" s="380"/>
      <c r="I155" s="380"/>
      <c r="J155" s="380"/>
      <c r="K155" s="380"/>
      <c r="L155" s="400"/>
    </row>
    <row r="156" spans="1:12" ht="25.9" customHeight="1" x14ac:dyDescent="0.25">
      <c r="A156" s="412"/>
      <c r="B156" s="413"/>
      <c r="C156" s="414"/>
      <c r="D156" s="421" t="s">
        <v>57</v>
      </c>
      <c r="E156" s="421"/>
      <c r="F156" s="401" t="s">
        <v>61</v>
      </c>
      <c r="G156" s="402"/>
      <c r="H156" s="402"/>
      <c r="I156" s="403"/>
      <c r="J156" s="374" t="s">
        <v>49</v>
      </c>
      <c r="K156" s="372" t="s">
        <v>47</v>
      </c>
      <c r="L156" s="374" t="s">
        <v>39</v>
      </c>
    </row>
    <row r="157" spans="1:12" ht="31.5" hidden="1" customHeight="1" x14ac:dyDescent="0.25">
      <c r="A157" s="415"/>
      <c r="B157" s="416"/>
      <c r="C157" s="417"/>
      <c r="D157" s="421"/>
      <c r="E157" s="421"/>
      <c r="F157" s="404"/>
      <c r="G157" s="405"/>
      <c r="H157" s="405"/>
      <c r="I157" s="406"/>
      <c r="J157" s="375"/>
      <c r="K157" s="373"/>
      <c r="L157" s="375"/>
    </row>
    <row r="158" spans="1:12" ht="31.5" hidden="1" customHeight="1" x14ac:dyDescent="0.25">
      <c r="A158" s="460"/>
      <c r="B158" s="461"/>
      <c r="C158" s="462"/>
      <c r="D158" s="550"/>
      <c r="E158" s="550"/>
      <c r="F158" s="457"/>
      <c r="G158" s="458"/>
      <c r="H158" s="458"/>
      <c r="I158" s="459"/>
      <c r="J158" s="182">
        <f>CEILING(D158*F158,1)</f>
        <v>0</v>
      </c>
      <c r="K158" s="188"/>
      <c r="L158" s="182">
        <f>IF(J158-K158&lt;0,0,J158-K158)</f>
        <v>0</v>
      </c>
    </row>
    <row r="159" spans="1:12" ht="31.5" customHeight="1" x14ac:dyDescent="0.25">
      <c r="A159" s="460" t="s">
        <v>9</v>
      </c>
      <c r="B159" s="461"/>
      <c r="C159" s="462"/>
      <c r="D159" s="550">
        <v>121725</v>
      </c>
      <c r="E159" s="550"/>
      <c r="F159" s="551">
        <v>0.12540000000000001</v>
      </c>
      <c r="G159" s="552"/>
      <c r="H159" s="552"/>
      <c r="I159" s="553"/>
      <c r="J159" s="182">
        <f>CEILING(D159*F159,1)</f>
        <v>15265</v>
      </c>
      <c r="K159" s="188">
        <v>0</v>
      </c>
      <c r="L159" s="182">
        <f>IF(J159-K159&lt;0,0,J159-K159)</f>
        <v>15265</v>
      </c>
    </row>
    <row r="160" spans="1:12" hidden="1" x14ac:dyDescent="0.25">
      <c r="A160" s="460"/>
      <c r="B160" s="461"/>
      <c r="C160" s="462"/>
      <c r="D160" s="550"/>
      <c r="E160" s="550"/>
      <c r="F160" s="457"/>
      <c r="G160" s="458"/>
      <c r="H160" s="458"/>
      <c r="I160" s="459"/>
      <c r="J160" s="182">
        <f>CEILING(D160*F160,1)</f>
        <v>0</v>
      </c>
      <c r="K160" s="188"/>
      <c r="L160" s="182">
        <f>IF(J160-K160&lt;0,0,J160-K160)</f>
        <v>0</v>
      </c>
    </row>
    <row r="161" spans="1:12" ht="22.5" customHeight="1" x14ac:dyDescent="0.25">
      <c r="A161" s="365" t="s">
        <v>41</v>
      </c>
      <c r="B161" s="366"/>
      <c r="C161" s="366"/>
      <c r="D161" s="366"/>
      <c r="E161" s="366"/>
      <c r="F161" s="366"/>
      <c r="G161" s="366"/>
      <c r="H161" s="366"/>
      <c r="I161" s="367"/>
      <c r="J161" s="182">
        <f>SUM(J158:J160)</f>
        <v>15265</v>
      </c>
      <c r="K161" s="182">
        <f>SUM(K158:K160)</f>
        <v>0</v>
      </c>
      <c r="L161" s="182">
        <f>SUM(L158:L160)</f>
        <v>15265</v>
      </c>
    </row>
    <row r="162" spans="1:12" ht="25.9" customHeight="1" x14ac:dyDescent="0.25">
      <c r="A162" s="25" t="s">
        <v>17</v>
      </c>
      <c r="B162" s="180"/>
      <c r="C162" s="181"/>
      <c r="D162" s="181"/>
      <c r="E162" s="181"/>
      <c r="F162" s="181"/>
      <c r="G162" s="181"/>
      <c r="H162" s="181"/>
      <c r="I162" s="181"/>
      <c r="J162" s="23"/>
      <c r="K162" s="23"/>
      <c r="L162" s="24"/>
    </row>
    <row r="163" spans="1:12" ht="199.9" customHeight="1" x14ac:dyDescent="0.25">
      <c r="A163" s="541" t="s">
        <v>270</v>
      </c>
      <c r="B163" s="542"/>
      <c r="C163" s="542"/>
      <c r="D163" s="542"/>
      <c r="E163" s="542"/>
      <c r="F163" s="542"/>
      <c r="G163" s="542"/>
      <c r="H163" s="542"/>
      <c r="I163" s="542"/>
      <c r="J163" s="542"/>
      <c r="K163" s="542"/>
      <c r="L163" s="543"/>
    </row>
    <row r="164" spans="1:12" ht="14.45" customHeight="1" x14ac:dyDescent="0.25">
      <c r="A164" s="544"/>
      <c r="B164" s="545"/>
      <c r="C164" s="545"/>
      <c r="D164" s="545"/>
      <c r="E164" s="545"/>
      <c r="F164" s="545"/>
      <c r="G164" s="545"/>
      <c r="H164" s="545"/>
      <c r="I164" s="545"/>
      <c r="J164" s="545"/>
      <c r="K164" s="545"/>
      <c r="L164" s="546"/>
    </row>
  </sheetData>
  <sheetProtection algorithmName="SHA-512" hashValue="lncnSlzVNUDzUw+zjKZHWHYxNs7BbKGstdTLGwaei1Z0tUtxIni27zsFypUXpPEYeEIyQxRDx3unNaU43y+ARw==" saltValue="pPu7OL/dgnwHRALZWZQBdg==" spinCount="100000" sheet="1" objects="1" scenarios="1" selectLockedCells="1"/>
  <protectedRanges>
    <protectedRange sqref="J24:K28 J38:K52 J62:K64 J74:K79 J89:K89 K120:K123 K99:K101 C143:I148 K143:K148 J158:K160 A9:K14" name="Personnel"/>
    <protectedRange sqref="I108:K110" name="Personnel_2"/>
    <protectedRange sqref="I130:K132" name="Personnel_2_2_1"/>
  </protectedRanges>
  <dataConsolidate/>
  <mergeCells count="301">
    <mergeCell ref="B130:C130"/>
    <mergeCell ref="D130:F130"/>
    <mergeCell ref="B131:C131"/>
    <mergeCell ref="D131:F131"/>
    <mergeCell ref="B132:C132"/>
    <mergeCell ref="D132:F132"/>
    <mergeCell ref="A133:I133"/>
    <mergeCell ref="B127:C127"/>
    <mergeCell ref="D127:F127"/>
    <mergeCell ref="G127:L127"/>
    <mergeCell ref="A128:F129"/>
    <mergeCell ref="G128:G129"/>
    <mergeCell ref="H128:H129"/>
    <mergeCell ref="I128:I129"/>
    <mergeCell ref="J128:J129"/>
    <mergeCell ref="K128:K129"/>
    <mergeCell ref="L128:L129"/>
    <mergeCell ref="B108:C108"/>
    <mergeCell ref="D108:F108"/>
    <mergeCell ref="B109:C109"/>
    <mergeCell ref="D109:F109"/>
    <mergeCell ref="B110:C110"/>
    <mergeCell ref="D110:F110"/>
    <mergeCell ref="A111:I111"/>
    <mergeCell ref="A125:B125"/>
    <mergeCell ref="B126:C126"/>
    <mergeCell ref="D126:F126"/>
    <mergeCell ref="G126:L126"/>
    <mergeCell ref="J118:J119"/>
    <mergeCell ref="K118:K119"/>
    <mergeCell ref="L118:L119"/>
    <mergeCell ref="A120:B120"/>
    <mergeCell ref="C120:I120"/>
    <mergeCell ref="H121:I121"/>
    <mergeCell ref="H122:I122"/>
    <mergeCell ref="A121:B121"/>
    <mergeCell ref="C121:G121"/>
    <mergeCell ref="C122:G122"/>
    <mergeCell ref="A122:B122"/>
    <mergeCell ref="A123:B123"/>
    <mergeCell ref="C123:I123"/>
    <mergeCell ref="D105:F105"/>
    <mergeCell ref="G105:L105"/>
    <mergeCell ref="A106:F107"/>
    <mergeCell ref="G106:G107"/>
    <mergeCell ref="H106:H107"/>
    <mergeCell ref="I106:I107"/>
    <mergeCell ref="J106:J107"/>
    <mergeCell ref="K106:K107"/>
    <mergeCell ref="L106:L107"/>
    <mergeCell ref="A124:I124"/>
    <mergeCell ref="A135:L136"/>
    <mergeCell ref="A147:B147"/>
    <mergeCell ref="C147:D147"/>
    <mergeCell ref="F147:G147"/>
    <mergeCell ref="H147:I147"/>
    <mergeCell ref="A146:B146"/>
    <mergeCell ref="C146:D146"/>
    <mergeCell ref="F146:G146"/>
    <mergeCell ref="H146:I146"/>
    <mergeCell ref="A145:B145"/>
    <mergeCell ref="C145:D145"/>
    <mergeCell ref="F145:G145"/>
    <mergeCell ref="H145:I145"/>
    <mergeCell ref="A144:B144"/>
    <mergeCell ref="C144:D144"/>
    <mergeCell ref="F144:G144"/>
    <mergeCell ref="H144:I144"/>
    <mergeCell ref="K141:K142"/>
    <mergeCell ref="L141:L142"/>
    <mergeCell ref="A143:B143"/>
    <mergeCell ref="C143:D143"/>
    <mergeCell ref="F143:G143"/>
    <mergeCell ref="H143:I143"/>
    <mergeCell ref="A21:C21"/>
    <mergeCell ref="D21:L21"/>
    <mergeCell ref="A22:C23"/>
    <mergeCell ref="D22:E23"/>
    <mergeCell ref="F22:I23"/>
    <mergeCell ref="J22:J23"/>
    <mergeCell ref="K22:K23"/>
    <mergeCell ref="L22:L23"/>
    <mergeCell ref="C14:D14"/>
    <mergeCell ref="F14:G14"/>
    <mergeCell ref="H14:I14"/>
    <mergeCell ref="A15:I15"/>
    <mergeCell ref="A17:L18"/>
    <mergeCell ref="A20:C20"/>
    <mergeCell ref="D20:L20"/>
    <mergeCell ref="A161:I161"/>
    <mergeCell ref="A163:L164"/>
    <mergeCell ref="C12:D12"/>
    <mergeCell ref="F12:G12"/>
    <mergeCell ref="H12:I12"/>
    <mergeCell ref="C11:D11"/>
    <mergeCell ref="F11:G11"/>
    <mergeCell ref="H11:I11"/>
    <mergeCell ref="B51:C51"/>
    <mergeCell ref="B50:C50"/>
    <mergeCell ref="A158:C158"/>
    <mergeCell ref="D158:E158"/>
    <mergeCell ref="F158:I158"/>
    <mergeCell ref="A160:C160"/>
    <mergeCell ref="D160:E160"/>
    <mergeCell ref="F160:I160"/>
    <mergeCell ref="A159:C159"/>
    <mergeCell ref="D159:E159"/>
    <mergeCell ref="F159:I159"/>
    <mergeCell ref="A154:C154"/>
    <mergeCell ref="D154:L154"/>
    <mergeCell ref="A155:C155"/>
    <mergeCell ref="D155:L155"/>
    <mergeCell ref="A156:C157"/>
    <mergeCell ref="D156:E157"/>
    <mergeCell ref="F156:I157"/>
    <mergeCell ref="J156:J157"/>
    <mergeCell ref="K156:K157"/>
    <mergeCell ref="L156:L157"/>
    <mergeCell ref="A148:B148"/>
    <mergeCell ref="C148:D148"/>
    <mergeCell ref="F148:G148"/>
    <mergeCell ref="H148:I148"/>
    <mergeCell ref="A149:I149"/>
    <mergeCell ref="A151:L152"/>
    <mergeCell ref="A137:L137"/>
    <mergeCell ref="A139:B139"/>
    <mergeCell ref="C139:L139"/>
    <mergeCell ref="A140:B140"/>
    <mergeCell ref="C140:L140"/>
    <mergeCell ref="C141:D142"/>
    <mergeCell ref="E141:E142"/>
    <mergeCell ref="F141:G142"/>
    <mergeCell ref="H141:I142"/>
    <mergeCell ref="J141:J142"/>
    <mergeCell ref="A102:I102"/>
    <mergeCell ref="A113:L114"/>
    <mergeCell ref="A115:B115"/>
    <mergeCell ref="A116:B116"/>
    <mergeCell ref="A117:B117"/>
    <mergeCell ref="J97:J98"/>
    <mergeCell ref="K97:K98"/>
    <mergeCell ref="L97:L98"/>
    <mergeCell ref="A99:B99"/>
    <mergeCell ref="C99:I99"/>
    <mergeCell ref="A101:B101"/>
    <mergeCell ref="C101:I101"/>
    <mergeCell ref="A100:B100"/>
    <mergeCell ref="C116:G116"/>
    <mergeCell ref="C117:G117"/>
    <mergeCell ref="H116:I116"/>
    <mergeCell ref="H117:I117"/>
    <mergeCell ref="C100:G100"/>
    <mergeCell ref="H100:I100"/>
    <mergeCell ref="A103:B103"/>
    <mergeCell ref="B104:C104"/>
    <mergeCell ref="D104:F104"/>
    <mergeCell ref="G104:L104"/>
    <mergeCell ref="B105:C105"/>
    <mergeCell ref="A90:I90"/>
    <mergeCell ref="A92:L93"/>
    <mergeCell ref="A94:B94"/>
    <mergeCell ref="A95:B95"/>
    <mergeCell ref="J95:L96"/>
    <mergeCell ref="A96:B96"/>
    <mergeCell ref="B89:C89"/>
    <mergeCell ref="D89:E89"/>
    <mergeCell ref="F89:I89"/>
    <mergeCell ref="C95:G95"/>
    <mergeCell ref="C96:G96"/>
    <mergeCell ref="H95:I95"/>
    <mergeCell ref="H96:I96"/>
    <mergeCell ref="A87:C88"/>
    <mergeCell ref="D87:E88"/>
    <mergeCell ref="F87:I88"/>
    <mergeCell ref="J87:J88"/>
    <mergeCell ref="K87:K88"/>
    <mergeCell ref="L87:L88"/>
    <mergeCell ref="A80:I80"/>
    <mergeCell ref="A82:L83"/>
    <mergeCell ref="B85:C85"/>
    <mergeCell ref="D85:L85"/>
    <mergeCell ref="B86:C86"/>
    <mergeCell ref="D86:L86"/>
    <mergeCell ref="B84:L84"/>
    <mergeCell ref="A79:B79"/>
    <mergeCell ref="D79:E79"/>
    <mergeCell ref="F79:I79"/>
    <mergeCell ref="A76:C76"/>
    <mergeCell ref="D76:E76"/>
    <mergeCell ref="F76:I76"/>
    <mergeCell ref="A75:C75"/>
    <mergeCell ref="A72:C73"/>
    <mergeCell ref="D72:E73"/>
    <mergeCell ref="F72:I73"/>
    <mergeCell ref="A78:C78"/>
    <mergeCell ref="D78:E78"/>
    <mergeCell ref="F78:I78"/>
    <mergeCell ref="A77:C77"/>
    <mergeCell ref="D77:E77"/>
    <mergeCell ref="F77:I77"/>
    <mergeCell ref="A74:C74"/>
    <mergeCell ref="D74:E74"/>
    <mergeCell ref="F74:I74"/>
    <mergeCell ref="D75:E75"/>
    <mergeCell ref="F75:I75"/>
    <mergeCell ref="J72:J73"/>
    <mergeCell ref="K72:K73"/>
    <mergeCell ref="L72:L73"/>
    <mergeCell ref="A65:I65"/>
    <mergeCell ref="A67:L68"/>
    <mergeCell ref="A70:C70"/>
    <mergeCell ref="D70:L70"/>
    <mergeCell ref="A71:C71"/>
    <mergeCell ref="D71:L71"/>
    <mergeCell ref="F64:I64"/>
    <mergeCell ref="A58:C58"/>
    <mergeCell ref="D58:L58"/>
    <mergeCell ref="A59:C59"/>
    <mergeCell ref="D59:L59"/>
    <mergeCell ref="A60:C61"/>
    <mergeCell ref="D60:E61"/>
    <mergeCell ref="F60:I61"/>
    <mergeCell ref="J60:J61"/>
    <mergeCell ref="K60:K61"/>
    <mergeCell ref="L60:L61"/>
    <mergeCell ref="A63:C63"/>
    <mergeCell ref="D63:E63"/>
    <mergeCell ref="F63:I63"/>
    <mergeCell ref="A62:C62"/>
    <mergeCell ref="D62:E62"/>
    <mergeCell ref="F62:I62"/>
    <mergeCell ref="A64:B64"/>
    <mergeCell ref="D64:E64"/>
    <mergeCell ref="K36:K37"/>
    <mergeCell ref="L36:L37"/>
    <mergeCell ref="B38:C38"/>
    <mergeCell ref="B52:C52"/>
    <mergeCell ref="A53:I53"/>
    <mergeCell ref="A55:L56"/>
    <mergeCell ref="B49:C49"/>
    <mergeCell ref="B48:C48"/>
    <mergeCell ref="B47:C47"/>
    <mergeCell ref="B46:C46"/>
    <mergeCell ref="A36:E37"/>
    <mergeCell ref="F36:F37"/>
    <mergeCell ref="G36:G37"/>
    <mergeCell ref="H36:H37"/>
    <mergeCell ref="I36:I37"/>
    <mergeCell ref="J36:J37"/>
    <mergeCell ref="B39:C39"/>
    <mergeCell ref="B45:C45"/>
    <mergeCell ref="B44:C44"/>
    <mergeCell ref="B43:C43"/>
    <mergeCell ref="B42:C42"/>
    <mergeCell ref="B41:C41"/>
    <mergeCell ref="B40:C40"/>
    <mergeCell ref="A29:I29"/>
    <mergeCell ref="A31:L32"/>
    <mergeCell ref="B34:C34"/>
    <mergeCell ref="F34:L34"/>
    <mergeCell ref="B35:C35"/>
    <mergeCell ref="F35:L35"/>
    <mergeCell ref="A24:C24"/>
    <mergeCell ref="D24:E24"/>
    <mergeCell ref="F24:I24"/>
    <mergeCell ref="A28:C28"/>
    <mergeCell ref="D28:E28"/>
    <mergeCell ref="F28:I28"/>
    <mergeCell ref="A27:C27"/>
    <mergeCell ref="D27:E27"/>
    <mergeCell ref="F27:I27"/>
    <mergeCell ref="A26:C26"/>
    <mergeCell ref="D26:E26"/>
    <mergeCell ref="F26:I26"/>
    <mergeCell ref="A25:C25"/>
    <mergeCell ref="D25:E25"/>
    <mergeCell ref="F25:I25"/>
    <mergeCell ref="C9:D9"/>
    <mergeCell ref="F9:G9"/>
    <mergeCell ref="H9:I9"/>
    <mergeCell ref="C13:D13"/>
    <mergeCell ref="F13:G13"/>
    <mergeCell ref="H13:I13"/>
    <mergeCell ref="C10:D10"/>
    <mergeCell ref="F10:G10"/>
    <mergeCell ref="H10:I10"/>
    <mergeCell ref="A7:B8"/>
    <mergeCell ref="C7:D8"/>
    <mergeCell ref="E7:E8"/>
    <mergeCell ref="F7:G8"/>
    <mergeCell ref="H7:I8"/>
    <mergeCell ref="J7:J8"/>
    <mergeCell ref="A1:F1"/>
    <mergeCell ref="H1:L1"/>
    <mergeCell ref="C5:L5"/>
    <mergeCell ref="C6:L6"/>
    <mergeCell ref="K7:K8"/>
    <mergeCell ref="L7:L8"/>
    <mergeCell ref="K2:L3"/>
    <mergeCell ref="A2:J2"/>
    <mergeCell ref="A3:B3"/>
  </mergeCells>
  <conditionalFormatting sqref="B153:C153 B138:L138 A153:A156 A54:XFD56 B57:C57 C30:C33 A57:A60 B19:C19 D19:L21 A19:A22 B16:L16 C36:C37 D57:IX59 C94:L94 D30:IX36 A1:L1 C9 C7 B14:C14 E7:H7 E8:G8 J7:L9 M1:IX9 D23:E23 D22:F22 J22:L24 D37:H37 J37:IX37 J53:IX53 D66:IX71 D60:F60 D61:E61 D72:F72 D73:E73 B81:IX83 B66:C69 B91:IX93 D87:F87 D88:E88 J97:L99 E14:H14 J14:L15 M149:XFD151 D153:L155 J123:L123 D89:F89 A138:A142 M137:IX142 A149 J141:L141 J149:L149 B30:B38 M94:IX99 A115:A116 A118 D156:F156 D157:E157 J156:L158 B162:L164 M152:IX158 A150:L152 A14:A17 M14:IX24 J25:IX29 D24:F28 A52:A53 B52 A51:B51 A50 A24:A38 A47 D38:IX52 A39:B39 A45:B45 A40:A44 B64:F64 A62:A72 D62:F63 J60:IX65 B79:F79 A74:A87 D74:F78 J72:IX80 B84 D85:IX86 M84:IX84 A120 M102:IX102 J100:IX101 A99:A101 M160:IX164 J160:L161 D158:F160 J159:IX159 A158:A164 A10:C11 J10:IX11 E9:H11 J87:IX90 A89:A97 M122:IX122 A122:A123 A137:L137 M112:IX120 A4:B9 C4:L4">
    <cfRule type="cellIs" dxfId="116" priority="141" stopIfTrue="1" operator="lessThan">
      <formula>0</formula>
    </cfRule>
    <cfRule type="containsErrors" dxfId="115" priority="142" stopIfTrue="1">
      <formula>ISERROR(A1)</formula>
    </cfRule>
  </conditionalFormatting>
  <conditionalFormatting sqref="J89 L89 L14 J14 J24:J28 L24:L28 L38:L52 J38:J52 J62:J64 L62:L64 J74:J79 L74:L79 L120 L99:L101 J158:J160 L158:L160 J9:J11 L9:L11 L122:L123">
    <cfRule type="containsBlanks" dxfId="114" priority="140" stopIfTrue="1">
      <formula>LEN(TRIM(J9))=0</formula>
    </cfRule>
  </conditionalFormatting>
  <conditionalFormatting sqref="C115:L115 J118:L120 J122:L122">
    <cfRule type="cellIs" dxfId="113" priority="138" stopIfTrue="1" operator="lessThan">
      <formula>0</formula>
    </cfRule>
    <cfRule type="containsErrors" dxfId="112" priority="139" stopIfTrue="1">
      <formula>ISERROR(C115)</formula>
    </cfRule>
  </conditionalFormatting>
  <conditionalFormatting sqref="M123:IX123">
    <cfRule type="cellIs" dxfId="111" priority="136" stopIfTrue="1" operator="lessThan">
      <formula>0</formula>
    </cfRule>
    <cfRule type="containsErrors" dxfId="110" priority="137" stopIfTrue="1">
      <formula>ISERROR(M123)</formula>
    </cfRule>
  </conditionalFormatting>
  <conditionalFormatting sqref="A13:C13 E13:H13 J13:IX13">
    <cfRule type="cellIs" dxfId="109" priority="125" stopIfTrue="1" operator="lessThan">
      <formula>0</formula>
    </cfRule>
    <cfRule type="containsErrors" dxfId="108" priority="126" stopIfTrue="1">
      <formula>ISERROR(A13)</formula>
    </cfRule>
  </conditionalFormatting>
  <conditionalFormatting sqref="J13 L13">
    <cfRule type="containsBlanks" dxfId="107" priority="124" stopIfTrue="1">
      <formula>LEN(TRIM(J13))=0</formula>
    </cfRule>
  </conditionalFormatting>
  <conditionalFormatting sqref="J102:L102 A102">
    <cfRule type="cellIs" dxfId="106" priority="122" stopIfTrue="1" operator="lessThan">
      <formula>0</formula>
    </cfRule>
    <cfRule type="containsErrors" dxfId="105" priority="123" stopIfTrue="1">
      <formula>ISERROR(A102)</formula>
    </cfRule>
  </conditionalFormatting>
  <conditionalFormatting sqref="M124:IX124">
    <cfRule type="cellIs" dxfId="104" priority="120" stopIfTrue="1" operator="lessThan">
      <formula>0</formula>
    </cfRule>
    <cfRule type="containsErrors" dxfId="103" priority="121" stopIfTrue="1">
      <formula>ISERROR(M124)</formula>
    </cfRule>
  </conditionalFormatting>
  <conditionalFormatting sqref="J124:L124 A124">
    <cfRule type="cellIs" dxfId="102" priority="118" stopIfTrue="1" operator="lessThan">
      <formula>0</formula>
    </cfRule>
    <cfRule type="containsErrors" dxfId="101" priority="119" stopIfTrue="1">
      <formula>ISERROR(A124)</formula>
    </cfRule>
  </conditionalFormatting>
  <conditionalFormatting sqref="A143:A147 J143:IX147">
    <cfRule type="cellIs" dxfId="100" priority="112" stopIfTrue="1" operator="lessThan">
      <formula>0</formula>
    </cfRule>
    <cfRule type="containsErrors" dxfId="99" priority="113" stopIfTrue="1">
      <formula>ISERROR(A143)</formula>
    </cfRule>
  </conditionalFormatting>
  <conditionalFormatting sqref="L143:L147">
    <cfRule type="containsBlanks" dxfId="98" priority="111" stopIfTrue="1">
      <formula>LEN(TRIM(L143))=0</formula>
    </cfRule>
  </conditionalFormatting>
  <conditionalFormatting sqref="C148 E148:H148">
    <cfRule type="cellIs" dxfId="97" priority="104" stopIfTrue="1" operator="lessThan">
      <formula>0</formula>
    </cfRule>
    <cfRule type="containsErrors" dxfId="96" priority="105" stopIfTrue="1">
      <formula>ISERROR(C148)</formula>
    </cfRule>
  </conditionalFormatting>
  <conditionalFormatting sqref="C141 E141:H141 E142:G142 C143:C147 E143:H147">
    <cfRule type="cellIs" dxfId="95" priority="109" stopIfTrue="1" operator="lessThan">
      <formula>0</formula>
    </cfRule>
    <cfRule type="containsErrors" dxfId="94" priority="110" stopIfTrue="1">
      <formula>ISERROR(C141)</formula>
    </cfRule>
  </conditionalFormatting>
  <conditionalFormatting sqref="A148 K148:IX148">
    <cfRule type="cellIs" dxfId="93" priority="107" stopIfTrue="1" operator="lessThan">
      <formula>0</formula>
    </cfRule>
    <cfRule type="containsErrors" dxfId="92" priority="108" stopIfTrue="1">
      <formula>ISERROR(A148)</formula>
    </cfRule>
  </conditionalFormatting>
  <conditionalFormatting sqref="L148">
    <cfRule type="containsBlanks" dxfId="91" priority="106" stopIfTrue="1">
      <formula>LEN(TRIM(L148))=0</formula>
    </cfRule>
  </conditionalFormatting>
  <conditionalFormatting sqref="J148">
    <cfRule type="cellIs" dxfId="90" priority="102" stopIfTrue="1" operator="lessThan">
      <formula>0</formula>
    </cfRule>
    <cfRule type="containsErrors" dxfId="89" priority="103" stopIfTrue="1">
      <formula>ISERROR(J148)</formula>
    </cfRule>
  </conditionalFormatting>
  <conditionalFormatting sqref="A117">
    <cfRule type="cellIs" dxfId="88" priority="98" stopIfTrue="1" operator="lessThan">
      <formula>0</formula>
    </cfRule>
    <cfRule type="containsErrors" dxfId="87" priority="99" stopIfTrue="1">
      <formula>ISERROR(A117)</formula>
    </cfRule>
  </conditionalFormatting>
  <conditionalFormatting sqref="A112:A113 B112:L112">
    <cfRule type="cellIs" dxfId="86" priority="96" stopIfTrue="1" operator="lessThan">
      <formula>0</formula>
    </cfRule>
    <cfRule type="containsErrors" dxfId="85" priority="97" stopIfTrue="1">
      <formula>ISERROR(A112)</formula>
    </cfRule>
  </conditionalFormatting>
  <conditionalFormatting sqref="A134:A135 B134:L134 M134:IX136">
    <cfRule type="cellIs" dxfId="84" priority="94" stopIfTrue="1" operator="lessThan">
      <formula>0</formula>
    </cfRule>
    <cfRule type="containsErrors" dxfId="83" priority="95" stopIfTrue="1">
      <formula>ISERROR(A134)</formula>
    </cfRule>
  </conditionalFormatting>
  <conditionalFormatting sqref="A12:C12 E12:H12 J12:IX12">
    <cfRule type="cellIs" dxfId="82" priority="92" stopIfTrue="1" operator="lessThan">
      <formula>0</formula>
    </cfRule>
    <cfRule type="containsErrors" dxfId="81" priority="93" stopIfTrue="1">
      <formula>ISERROR(A12)</formula>
    </cfRule>
  </conditionalFormatting>
  <conditionalFormatting sqref="J12 L12">
    <cfRule type="containsBlanks" dxfId="80" priority="91" stopIfTrue="1">
      <formula>LEN(TRIM(J12))=0</formula>
    </cfRule>
  </conditionalFormatting>
  <conditionalFormatting sqref="B50">
    <cfRule type="cellIs" dxfId="79" priority="89" stopIfTrue="1" operator="lessThan">
      <formula>0</formula>
    </cfRule>
    <cfRule type="containsErrors" dxfId="78" priority="90" stopIfTrue="1">
      <formula>ISERROR(B50)</formula>
    </cfRule>
  </conditionalFormatting>
  <conditionalFormatting sqref="A49">
    <cfRule type="cellIs" dxfId="77" priority="87" stopIfTrue="1" operator="lessThan">
      <formula>0</formula>
    </cfRule>
    <cfRule type="containsErrors" dxfId="76" priority="88" stopIfTrue="1">
      <formula>ISERROR(A49)</formula>
    </cfRule>
  </conditionalFormatting>
  <conditionalFormatting sqref="B49">
    <cfRule type="cellIs" dxfId="75" priority="85" stopIfTrue="1" operator="lessThan">
      <formula>0</formula>
    </cfRule>
    <cfRule type="containsErrors" dxfId="74" priority="86" stopIfTrue="1">
      <formula>ISERROR(B49)</formula>
    </cfRule>
  </conditionalFormatting>
  <conditionalFormatting sqref="A48">
    <cfRule type="cellIs" dxfId="73" priority="83" stopIfTrue="1" operator="lessThan">
      <formula>0</formula>
    </cfRule>
    <cfRule type="containsErrors" dxfId="72" priority="84" stopIfTrue="1">
      <formula>ISERROR(A48)</formula>
    </cfRule>
  </conditionalFormatting>
  <conditionalFormatting sqref="B48">
    <cfRule type="cellIs" dxfId="71" priority="81" stopIfTrue="1" operator="lessThan">
      <formula>0</formula>
    </cfRule>
    <cfRule type="containsErrors" dxfId="70" priority="82" stopIfTrue="1">
      <formula>ISERROR(B48)</formula>
    </cfRule>
  </conditionalFormatting>
  <conditionalFormatting sqref="B47">
    <cfRule type="cellIs" dxfId="69" priority="79" stopIfTrue="1" operator="lessThan">
      <formula>0</formula>
    </cfRule>
    <cfRule type="containsErrors" dxfId="68" priority="80" stopIfTrue="1">
      <formula>ISERROR(B47)</formula>
    </cfRule>
  </conditionalFormatting>
  <conditionalFormatting sqref="A46">
    <cfRule type="cellIs" dxfId="67" priority="77" stopIfTrue="1" operator="lessThan">
      <formula>0</formula>
    </cfRule>
    <cfRule type="containsErrors" dxfId="66" priority="78" stopIfTrue="1">
      <formula>ISERROR(A46)</formula>
    </cfRule>
  </conditionalFormatting>
  <conditionalFormatting sqref="B46">
    <cfRule type="cellIs" dxfId="65" priority="75" stopIfTrue="1" operator="lessThan">
      <formula>0</formula>
    </cfRule>
    <cfRule type="containsErrors" dxfId="64" priority="76" stopIfTrue="1">
      <formula>ISERROR(B46)</formula>
    </cfRule>
  </conditionalFormatting>
  <conditionalFormatting sqref="B40:B44">
    <cfRule type="cellIs" dxfId="63" priority="73" stopIfTrue="1" operator="lessThan">
      <formula>0</formula>
    </cfRule>
    <cfRule type="containsErrors" dxfId="62" priority="74" stopIfTrue="1">
      <formula>ISERROR(B40)</formula>
    </cfRule>
  </conditionalFormatting>
  <conditionalFormatting sqref="M121:IX121 A121">
    <cfRule type="cellIs" dxfId="61" priority="61" stopIfTrue="1" operator="lessThan">
      <formula>0</formula>
    </cfRule>
    <cfRule type="containsErrors" dxfId="60" priority="62" stopIfTrue="1">
      <formula>ISERROR(A121)</formula>
    </cfRule>
  </conditionalFormatting>
  <conditionalFormatting sqref="L121">
    <cfRule type="containsBlanks" dxfId="59" priority="60" stopIfTrue="1">
      <formula>LEN(TRIM(L121))=0</formula>
    </cfRule>
  </conditionalFormatting>
  <conditionalFormatting sqref="J121:L121">
    <cfRule type="cellIs" dxfId="58" priority="58" stopIfTrue="1" operator="lessThan">
      <formula>0</formula>
    </cfRule>
    <cfRule type="containsErrors" dxfId="57" priority="59" stopIfTrue="1">
      <formula>ISERROR(J121)</formula>
    </cfRule>
  </conditionalFormatting>
  <conditionalFormatting sqref="M103:IX103 G106:L106 A106 G110:L110 M110:IX111 L111 G108:IX109 A108:B109 D108:D109">
    <cfRule type="cellIs" dxfId="56" priority="56" stopIfTrue="1" operator="lessThan">
      <formula>0</formula>
    </cfRule>
    <cfRule type="containsErrors" dxfId="55" priority="57" stopIfTrue="1">
      <formula>ISERROR(A103)</formula>
    </cfRule>
  </conditionalFormatting>
  <conditionalFormatting sqref="J108:J110 L108:L110">
    <cfRule type="containsBlanks" dxfId="54" priority="55" stopIfTrue="1">
      <formula>LEN(TRIM(J108))=0</formula>
    </cfRule>
  </conditionalFormatting>
  <conditionalFormatting sqref="J103:L103 A103">
    <cfRule type="cellIs" dxfId="53" priority="53" stopIfTrue="1" operator="lessThan">
      <formula>0</formula>
    </cfRule>
    <cfRule type="containsErrors" dxfId="52" priority="54" stopIfTrue="1">
      <formula>ISERROR(A103)</formula>
    </cfRule>
  </conditionalFormatting>
  <conditionalFormatting sqref="M107:IX107">
    <cfRule type="cellIs" dxfId="51" priority="51" stopIfTrue="1" operator="lessThan">
      <formula>0</formula>
    </cfRule>
    <cfRule type="containsErrors" dxfId="50" priority="52" stopIfTrue="1">
      <formula>ISERROR(M107)</formula>
    </cfRule>
  </conditionalFormatting>
  <conditionalFormatting sqref="M104:IX104">
    <cfRule type="cellIs" dxfId="49" priority="45" stopIfTrue="1" operator="lessThan">
      <formula>0</formula>
    </cfRule>
    <cfRule type="containsErrors" dxfId="48" priority="46" stopIfTrue="1">
      <formula>ISERROR(M104)</formula>
    </cfRule>
  </conditionalFormatting>
  <conditionalFormatting sqref="G104">
    <cfRule type="cellIs" dxfId="47" priority="38" stopIfTrue="1" operator="lessThan">
      <formula>0</formula>
    </cfRule>
    <cfRule type="containsErrors" dxfId="46" priority="39" stopIfTrue="1">
      <formula>ISERROR(G104)</formula>
    </cfRule>
  </conditionalFormatting>
  <conditionalFormatting sqref="M105:IX106">
    <cfRule type="cellIs" dxfId="45" priority="49" stopIfTrue="1" operator="lessThan">
      <formula>0</formula>
    </cfRule>
    <cfRule type="containsErrors" dxfId="44" priority="50" stopIfTrue="1">
      <formula>ISERROR(M105)</formula>
    </cfRule>
  </conditionalFormatting>
  <conditionalFormatting sqref="L106">
    <cfRule type="cellIs" dxfId="43" priority="47" stopIfTrue="1" operator="lessThan">
      <formula>0</formula>
    </cfRule>
    <cfRule type="containsErrors" dxfId="42" priority="48" stopIfTrue="1">
      <formula>ISERROR(L106)</formula>
    </cfRule>
  </conditionalFormatting>
  <conditionalFormatting sqref="L106">
    <cfRule type="containsBlanks" dxfId="41" priority="35" stopIfTrue="1">
      <formula>LEN(TRIM(L106))=0</formula>
    </cfRule>
  </conditionalFormatting>
  <conditionalFormatting sqref="A104:B105 D104:D105">
    <cfRule type="cellIs" dxfId="40" priority="43" stopIfTrue="1" operator="lessThan">
      <formula>0</formula>
    </cfRule>
    <cfRule type="containsErrors" dxfId="39" priority="44" stopIfTrue="1">
      <formula>ISERROR(A104)</formula>
    </cfRule>
  </conditionalFormatting>
  <conditionalFormatting sqref="G107">
    <cfRule type="cellIs" dxfId="38" priority="41" stopIfTrue="1" operator="lessThan">
      <formula>0</formula>
    </cfRule>
    <cfRule type="containsErrors" dxfId="37" priority="42" stopIfTrue="1">
      <formula>ISERROR(G107)</formula>
    </cfRule>
  </conditionalFormatting>
  <conditionalFormatting sqref="K106">
    <cfRule type="containsBlanks" dxfId="36" priority="40" stopIfTrue="1">
      <formula>LEN(TRIM(K106))=0</formula>
    </cfRule>
  </conditionalFormatting>
  <conditionalFormatting sqref="G105">
    <cfRule type="cellIs" dxfId="35" priority="36" stopIfTrue="1" operator="lessThan">
      <formula>0</formula>
    </cfRule>
    <cfRule type="containsErrors" dxfId="34" priority="37" stopIfTrue="1">
      <formula>ISERROR(G105)</formula>
    </cfRule>
  </conditionalFormatting>
  <conditionalFormatting sqref="A111 J111:L111 A110:B110 D110">
    <cfRule type="cellIs" dxfId="33" priority="33" stopIfTrue="1" operator="lessThan">
      <formula>0</formula>
    </cfRule>
    <cfRule type="containsErrors" dxfId="32" priority="34" stopIfTrue="1">
      <formula>ISERROR(A110)</formula>
    </cfRule>
  </conditionalFormatting>
  <conditionalFormatting sqref="A133 J133:L133 A132:B132 D132">
    <cfRule type="cellIs" dxfId="31" priority="5" stopIfTrue="1" operator="lessThan">
      <formula>0</formula>
    </cfRule>
    <cfRule type="containsErrors" dxfId="30" priority="6" stopIfTrue="1">
      <formula>ISERROR(A132)</formula>
    </cfRule>
  </conditionalFormatting>
  <conditionalFormatting sqref="G130:IX131 A130:B131 D130:D131">
    <cfRule type="cellIs" dxfId="29" priority="31" stopIfTrue="1" operator="lessThan">
      <formula>0</formula>
    </cfRule>
    <cfRule type="containsErrors" dxfId="28" priority="32" stopIfTrue="1">
      <formula>ISERROR(A130)</formula>
    </cfRule>
  </conditionalFormatting>
  <conditionalFormatting sqref="J130:J131 L130:L131">
    <cfRule type="containsBlanks" dxfId="27" priority="30" stopIfTrue="1">
      <formula>LEN(TRIM(J130))=0</formula>
    </cfRule>
  </conditionalFormatting>
  <conditionalFormatting sqref="M125:IX125 G128:L128 A128 L132:IX133 G132:K132">
    <cfRule type="cellIs" dxfId="26" priority="28" stopIfTrue="1" operator="lessThan">
      <formula>0</formula>
    </cfRule>
    <cfRule type="containsErrors" dxfId="25" priority="29" stopIfTrue="1">
      <formula>ISERROR(A125)</formula>
    </cfRule>
  </conditionalFormatting>
  <conditionalFormatting sqref="J132 L132">
    <cfRule type="containsBlanks" dxfId="24" priority="27" stopIfTrue="1">
      <formula>LEN(TRIM(J132))=0</formula>
    </cfRule>
  </conditionalFormatting>
  <conditionalFormatting sqref="J125:L125 A125">
    <cfRule type="cellIs" dxfId="23" priority="25" stopIfTrue="1" operator="lessThan">
      <formula>0</formula>
    </cfRule>
    <cfRule type="containsErrors" dxfId="22" priority="26" stopIfTrue="1">
      <formula>ISERROR(A125)</formula>
    </cfRule>
  </conditionalFormatting>
  <conditionalFormatting sqref="M129:IX129">
    <cfRule type="cellIs" dxfId="21" priority="23" stopIfTrue="1" operator="lessThan">
      <formula>0</formula>
    </cfRule>
    <cfRule type="containsErrors" dxfId="20" priority="24" stopIfTrue="1">
      <formula>ISERROR(M129)</formula>
    </cfRule>
  </conditionalFormatting>
  <conditionalFormatting sqref="M126:IX126">
    <cfRule type="cellIs" dxfId="19" priority="17" stopIfTrue="1" operator="lessThan">
      <formula>0</formula>
    </cfRule>
    <cfRule type="containsErrors" dxfId="18" priority="18" stopIfTrue="1">
      <formula>ISERROR(M126)</formula>
    </cfRule>
  </conditionalFormatting>
  <conditionalFormatting sqref="G126">
    <cfRule type="cellIs" dxfId="17" priority="10" stopIfTrue="1" operator="lessThan">
      <formula>0</formula>
    </cfRule>
    <cfRule type="containsErrors" dxfId="16" priority="11" stopIfTrue="1">
      <formula>ISERROR(G126)</formula>
    </cfRule>
  </conditionalFormatting>
  <conditionalFormatting sqref="M127:IX128">
    <cfRule type="cellIs" dxfId="15" priority="21" stopIfTrue="1" operator="lessThan">
      <formula>0</formula>
    </cfRule>
    <cfRule type="containsErrors" dxfId="14" priority="22" stopIfTrue="1">
      <formula>ISERROR(M127)</formula>
    </cfRule>
  </conditionalFormatting>
  <conditionalFormatting sqref="L128">
    <cfRule type="cellIs" dxfId="13" priority="19" stopIfTrue="1" operator="lessThan">
      <formula>0</formula>
    </cfRule>
    <cfRule type="containsErrors" dxfId="12" priority="20" stopIfTrue="1">
      <formula>ISERROR(L128)</formula>
    </cfRule>
  </conditionalFormatting>
  <conditionalFormatting sqref="L128">
    <cfRule type="containsBlanks" dxfId="11" priority="7" stopIfTrue="1">
      <formula>LEN(TRIM(L128))=0</formula>
    </cfRule>
  </conditionalFormatting>
  <conditionalFormatting sqref="A126:B127 D126:D127">
    <cfRule type="cellIs" dxfId="10" priority="15" stopIfTrue="1" operator="lessThan">
      <formula>0</formula>
    </cfRule>
    <cfRule type="containsErrors" dxfId="9" priority="16" stopIfTrue="1">
      <formula>ISERROR(A126)</formula>
    </cfRule>
  </conditionalFormatting>
  <conditionalFormatting sqref="G129">
    <cfRule type="cellIs" dxfId="8" priority="13" stopIfTrue="1" operator="lessThan">
      <formula>0</formula>
    </cfRule>
    <cfRule type="containsErrors" dxfId="7" priority="14" stopIfTrue="1">
      <formula>ISERROR(G129)</formula>
    </cfRule>
  </conditionalFormatting>
  <conditionalFormatting sqref="K128">
    <cfRule type="containsBlanks" dxfId="6" priority="12" stopIfTrue="1">
      <formula>LEN(TRIM(K128))=0</formula>
    </cfRule>
  </conditionalFormatting>
  <conditionalFormatting sqref="G127">
    <cfRule type="cellIs" dxfId="5" priority="8" stopIfTrue="1" operator="lessThan">
      <formula>0</formula>
    </cfRule>
    <cfRule type="containsErrors" dxfId="4" priority="9" stopIfTrue="1">
      <formula>ISERROR(G127)</formula>
    </cfRule>
  </conditionalFormatting>
  <conditionalFormatting sqref="A2">
    <cfRule type="cellIs" dxfId="3" priority="1" stopIfTrue="1" operator="lessThan">
      <formula>0</formula>
    </cfRule>
    <cfRule type="containsErrors" dxfId="2" priority="2" stopIfTrue="1">
      <formula>ISERROR(A2)</formula>
    </cfRule>
  </conditionalFormatting>
  <dataValidations count="4">
    <dataValidation type="list" allowBlank="1" showInputMessage="1" showErrorMessage="1" sqref="E9:E14">
      <formula1>"hourly, daily, weekly, yearly"</formula1>
    </dataValidation>
    <dataValidation type="decimal" allowBlank="1" showInputMessage="1" showErrorMessage="1" sqref="M3:M8">
      <formula1>1</formula1>
      <formula2>100</formula2>
    </dataValidation>
    <dataValidation type="decimal" operator="lessThanOrEqual" showInputMessage="1" showErrorMessage="1" errorTitle="Max Value Exceeded" error="The Non-Federal Contribution entered cannot be greater than the Total Cost for this line item." sqref="K99:K101 K24:K28 K38:K52 K62:K64 K158:K160 K143:K148 K89 K74:K79 K9:K14 K120:K123 K108:K110 K130:K132">
      <formula1>J9</formula1>
    </dataValidation>
    <dataValidation type="list" allowBlank="1" showInputMessage="1" showErrorMessage="1" sqref="K2:L3">
      <formula1>DemographicsYesNoSelection</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8" manualBreakCount="8">
    <brk id="18" max="16383" man="1"/>
    <brk id="32" max="16383" man="1"/>
    <brk id="56" max="16383" man="1"/>
    <brk id="68" max="16383" man="1"/>
    <brk id="83" max="16383" man="1"/>
    <brk id="93" max="16383" man="1"/>
    <brk id="136" max="16383" man="1"/>
    <brk id="15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6081" r:id="rId5" name="Button 1">
              <controlPr defaultSize="0" print="0" autoFill="0" autoPict="0">
                <anchor moveWithCells="1" sizeWithCells="1">
                  <from>
                    <xdr:col>0</xdr:col>
                    <xdr:colOff>47625</xdr:colOff>
                    <xdr:row>35</xdr:row>
                    <xdr:rowOff>180975</xdr:rowOff>
                  </from>
                  <to>
                    <xdr:col>1</xdr:col>
                    <xdr:colOff>47625</xdr:colOff>
                    <xdr:row>36</xdr:row>
                    <xdr:rowOff>219075</xdr:rowOff>
                  </to>
                </anchor>
              </controlPr>
            </control>
          </mc:Choice>
        </mc:AlternateContent>
        <mc:AlternateContent xmlns:mc="http://schemas.openxmlformats.org/markup-compatibility/2006">
          <mc:Choice Requires="x14">
            <control shapeId="46082" r:id="rId6" name="Button 2">
              <controlPr defaultSize="0" print="0" autoFill="0" autoPict="0">
                <anchor moveWithCells="1" sizeWithCells="1">
                  <from>
                    <xdr:col>0</xdr:col>
                    <xdr:colOff>47625</xdr:colOff>
                    <xdr:row>59</xdr:row>
                    <xdr:rowOff>66675</xdr:rowOff>
                  </from>
                  <to>
                    <xdr:col>1</xdr:col>
                    <xdr:colOff>47625</xdr:colOff>
                    <xdr:row>60</xdr:row>
                    <xdr:rowOff>104775</xdr:rowOff>
                  </to>
                </anchor>
              </controlPr>
            </control>
          </mc:Choice>
        </mc:AlternateContent>
        <mc:AlternateContent xmlns:mc="http://schemas.openxmlformats.org/markup-compatibility/2006">
          <mc:Choice Requires="x14">
            <control shapeId="46083" r:id="rId7" name="Button 3">
              <controlPr defaultSize="0" print="0" autoFill="0" autoPict="0">
                <anchor moveWithCells="1" sizeWithCells="1">
                  <from>
                    <xdr:col>0</xdr:col>
                    <xdr:colOff>66675</xdr:colOff>
                    <xdr:row>71</xdr:row>
                    <xdr:rowOff>66675</xdr:rowOff>
                  </from>
                  <to>
                    <xdr:col>1</xdr:col>
                    <xdr:colOff>66675</xdr:colOff>
                    <xdr:row>72</xdr:row>
                    <xdr:rowOff>104775</xdr:rowOff>
                  </to>
                </anchor>
              </controlPr>
            </control>
          </mc:Choice>
        </mc:AlternateContent>
        <mc:AlternateContent xmlns:mc="http://schemas.openxmlformats.org/markup-compatibility/2006">
          <mc:Choice Requires="x14">
            <control shapeId="46084" r:id="rId8" name="Button 4">
              <controlPr defaultSize="0" print="0" autoFill="0" autoPict="0">
                <anchor moveWithCells="1" sizeWithCells="1">
                  <from>
                    <xdr:col>0</xdr:col>
                    <xdr:colOff>47625</xdr:colOff>
                    <xdr:row>96</xdr:row>
                    <xdr:rowOff>66675</xdr:rowOff>
                  </from>
                  <to>
                    <xdr:col>1</xdr:col>
                    <xdr:colOff>47625</xdr:colOff>
                    <xdr:row>97</xdr:row>
                    <xdr:rowOff>104775</xdr:rowOff>
                  </to>
                </anchor>
              </controlPr>
            </control>
          </mc:Choice>
        </mc:AlternateContent>
        <mc:AlternateContent xmlns:mc="http://schemas.openxmlformats.org/markup-compatibility/2006">
          <mc:Choice Requires="x14">
            <control shapeId="46085" r:id="rId9" name="Button 5">
              <controlPr defaultSize="0" print="0" autoFill="0" autoPict="0">
                <anchor moveWithCells="1" sizeWithCells="1">
                  <from>
                    <xdr:col>0</xdr:col>
                    <xdr:colOff>47625</xdr:colOff>
                    <xdr:row>140</xdr:row>
                    <xdr:rowOff>57150</xdr:rowOff>
                  </from>
                  <to>
                    <xdr:col>1</xdr:col>
                    <xdr:colOff>47625</xdr:colOff>
                    <xdr:row>140</xdr:row>
                    <xdr:rowOff>285750</xdr:rowOff>
                  </to>
                </anchor>
              </controlPr>
            </control>
          </mc:Choice>
        </mc:AlternateContent>
        <mc:AlternateContent xmlns:mc="http://schemas.openxmlformats.org/markup-compatibility/2006">
          <mc:Choice Requires="x14">
            <control shapeId="46086" r:id="rId10" name="Button 6">
              <controlPr defaultSize="0" print="0" autoFill="0" autoPict="0">
                <anchor moveWithCells="1" sizeWithCells="1">
                  <from>
                    <xdr:col>1</xdr:col>
                    <xdr:colOff>152400</xdr:colOff>
                    <xdr:row>35</xdr:row>
                    <xdr:rowOff>180975</xdr:rowOff>
                  </from>
                  <to>
                    <xdr:col>2</xdr:col>
                    <xdr:colOff>247650</xdr:colOff>
                    <xdr:row>36</xdr:row>
                    <xdr:rowOff>219075</xdr:rowOff>
                  </to>
                </anchor>
              </controlPr>
            </control>
          </mc:Choice>
        </mc:AlternateContent>
        <mc:AlternateContent xmlns:mc="http://schemas.openxmlformats.org/markup-compatibility/2006">
          <mc:Choice Requires="x14">
            <control shapeId="46087" r:id="rId11" name="Button 7">
              <controlPr defaultSize="0" print="0" autoFill="0" autoPict="0">
                <anchor moveWithCells="1" sizeWithCells="1">
                  <from>
                    <xdr:col>1</xdr:col>
                    <xdr:colOff>114300</xdr:colOff>
                    <xdr:row>59</xdr:row>
                    <xdr:rowOff>66675</xdr:rowOff>
                  </from>
                  <to>
                    <xdr:col>2</xdr:col>
                    <xdr:colOff>209550</xdr:colOff>
                    <xdr:row>60</xdr:row>
                    <xdr:rowOff>104775</xdr:rowOff>
                  </to>
                </anchor>
              </controlPr>
            </control>
          </mc:Choice>
        </mc:AlternateContent>
        <mc:AlternateContent xmlns:mc="http://schemas.openxmlformats.org/markup-compatibility/2006">
          <mc:Choice Requires="x14">
            <control shapeId="46088" r:id="rId12" name="Button 8">
              <controlPr defaultSize="0" print="0" autoFill="0" autoPict="0">
                <anchor moveWithCells="1" sizeWithCells="1">
                  <from>
                    <xdr:col>1</xdr:col>
                    <xdr:colOff>133350</xdr:colOff>
                    <xdr:row>71</xdr:row>
                    <xdr:rowOff>66675</xdr:rowOff>
                  </from>
                  <to>
                    <xdr:col>2</xdr:col>
                    <xdr:colOff>238125</xdr:colOff>
                    <xdr:row>72</xdr:row>
                    <xdr:rowOff>104775</xdr:rowOff>
                  </to>
                </anchor>
              </controlPr>
            </control>
          </mc:Choice>
        </mc:AlternateContent>
        <mc:AlternateContent xmlns:mc="http://schemas.openxmlformats.org/markup-compatibility/2006">
          <mc:Choice Requires="x14">
            <control shapeId="46089" r:id="rId13" name="Button 9">
              <controlPr defaultSize="0" print="0" autoFill="0" autoPict="0">
                <anchor moveWithCells="1" sizeWithCells="1">
                  <from>
                    <xdr:col>1</xdr:col>
                    <xdr:colOff>152400</xdr:colOff>
                    <xdr:row>96</xdr:row>
                    <xdr:rowOff>66675</xdr:rowOff>
                  </from>
                  <to>
                    <xdr:col>2</xdr:col>
                    <xdr:colOff>247650</xdr:colOff>
                    <xdr:row>97</xdr:row>
                    <xdr:rowOff>104775</xdr:rowOff>
                  </to>
                </anchor>
              </controlPr>
            </control>
          </mc:Choice>
        </mc:AlternateContent>
        <mc:AlternateContent xmlns:mc="http://schemas.openxmlformats.org/markup-compatibility/2006">
          <mc:Choice Requires="x14">
            <control shapeId="46090" r:id="rId14" name="Button 10">
              <controlPr defaultSize="0" print="0" autoFill="0" autoPict="0">
                <anchor moveWithCells="1" sizeWithCells="1">
                  <from>
                    <xdr:col>1</xdr:col>
                    <xdr:colOff>142875</xdr:colOff>
                    <xdr:row>140</xdr:row>
                    <xdr:rowOff>57150</xdr:rowOff>
                  </from>
                  <to>
                    <xdr:col>1</xdr:col>
                    <xdr:colOff>1514475</xdr:colOff>
                    <xdr:row>140</xdr:row>
                    <xdr:rowOff>285750</xdr:rowOff>
                  </to>
                </anchor>
              </controlPr>
            </control>
          </mc:Choice>
        </mc:AlternateContent>
        <mc:AlternateContent xmlns:mc="http://schemas.openxmlformats.org/markup-compatibility/2006">
          <mc:Choice Requires="x14">
            <control shapeId="46091" r:id="rId15" name="Button 11">
              <controlPr defaultSize="0" print="0" autoFill="0" autoPict="0">
                <anchor moveWithCells="1" sizeWithCells="1">
                  <from>
                    <xdr:col>0</xdr:col>
                    <xdr:colOff>47625</xdr:colOff>
                    <xdr:row>21</xdr:row>
                    <xdr:rowOff>104775</xdr:rowOff>
                  </from>
                  <to>
                    <xdr:col>1</xdr:col>
                    <xdr:colOff>47625</xdr:colOff>
                    <xdr:row>22</xdr:row>
                    <xdr:rowOff>142875</xdr:rowOff>
                  </to>
                </anchor>
              </controlPr>
            </control>
          </mc:Choice>
        </mc:AlternateContent>
        <mc:AlternateContent xmlns:mc="http://schemas.openxmlformats.org/markup-compatibility/2006">
          <mc:Choice Requires="x14">
            <control shapeId="46092" r:id="rId16" name="Button 12">
              <controlPr defaultSize="0" print="0" autoFill="0" autoPict="0">
                <anchor moveWithCells="1" sizeWithCells="1">
                  <from>
                    <xdr:col>1</xdr:col>
                    <xdr:colOff>123825</xdr:colOff>
                    <xdr:row>21</xdr:row>
                    <xdr:rowOff>104775</xdr:rowOff>
                  </from>
                  <to>
                    <xdr:col>2</xdr:col>
                    <xdr:colOff>219075</xdr:colOff>
                    <xdr:row>22</xdr:row>
                    <xdr:rowOff>142875</xdr:rowOff>
                  </to>
                </anchor>
              </controlPr>
            </control>
          </mc:Choice>
        </mc:AlternateContent>
        <mc:AlternateContent xmlns:mc="http://schemas.openxmlformats.org/markup-compatibility/2006">
          <mc:Choice Requires="x14">
            <control shapeId="46093" r:id="rId17" name="Button 13">
              <controlPr defaultSize="0" print="0" autoFill="0" autoPict="0">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46094" r:id="rId18" name="Button 14">
              <controlPr defaultSize="0" print="0" autoFill="0" autoPict="0">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46095" r:id="rId19" name="Button 15">
              <controlPr defaultSize="0" print="0" autoFill="0" autoPict="0">
                <anchor moveWithCells="1">
                  <from>
                    <xdr:col>0</xdr:col>
                    <xdr:colOff>38100</xdr:colOff>
                    <xdr:row>155</xdr:row>
                    <xdr:rowOff>57150</xdr:rowOff>
                  </from>
                  <to>
                    <xdr:col>1</xdr:col>
                    <xdr:colOff>38100</xdr:colOff>
                    <xdr:row>155</xdr:row>
                    <xdr:rowOff>285750</xdr:rowOff>
                  </to>
                </anchor>
              </controlPr>
            </control>
          </mc:Choice>
        </mc:AlternateContent>
        <mc:AlternateContent xmlns:mc="http://schemas.openxmlformats.org/markup-compatibility/2006">
          <mc:Choice Requires="x14">
            <control shapeId="46096" r:id="rId20" name="Button 16">
              <controlPr defaultSize="0" print="0" autoFill="0" autoPict="0">
                <anchor moveWithCells="1">
                  <from>
                    <xdr:col>1</xdr:col>
                    <xdr:colOff>95250</xdr:colOff>
                    <xdr:row>155</xdr:row>
                    <xdr:rowOff>57150</xdr:rowOff>
                  </from>
                  <to>
                    <xdr:col>2</xdr:col>
                    <xdr:colOff>200025</xdr:colOff>
                    <xdr:row>155</xdr:row>
                    <xdr:rowOff>285750</xdr:rowOff>
                  </to>
                </anchor>
              </controlPr>
            </control>
          </mc:Choice>
        </mc:AlternateContent>
        <mc:AlternateContent xmlns:mc="http://schemas.openxmlformats.org/markup-compatibility/2006">
          <mc:Choice Requires="x14">
            <control shapeId="46097" r:id="rId21" name="Button 17">
              <controlPr defaultSize="0" print="0" autoFill="0" autoPict="0">
                <anchor moveWithCells="1">
                  <from>
                    <xdr:col>9</xdr:col>
                    <xdr:colOff>209550</xdr:colOff>
                    <xdr:row>15</xdr:row>
                    <xdr:rowOff>19050</xdr:rowOff>
                  </from>
                  <to>
                    <xdr:col>11</xdr:col>
                    <xdr:colOff>704850</xdr:colOff>
                    <xdr:row>15</xdr:row>
                    <xdr:rowOff>257175</xdr:rowOff>
                  </to>
                </anchor>
              </controlPr>
            </control>
          </mc:Choice>
        </mc:AlternateContent>
        <mc:AlternateContent xmlns:mc="http://schemas.openxmlformats.org/markup-compatibility/2006">
          <mc:Choice Requires="x14">
            <control shapeId="46098" r:id="rId22" name="Button 18">
              <controlPr defaultSize="0" print="0" autoFill="0" autoPict="0">
                <anchor moveWithCells="1" sizeWithCells="1">
                  <from>
                    <xdr:col>9</xdr:col>
                    <xdr:colOff>200025</xdr:colOff>
                    <xdr:row>29</xdr:row>
                    <xdr:rowOff>19050</xdr:rowOff>
                  </from>
                  <to>
                    <xdr:col>12</xdr:col>
                    <xdr:colOff>0</xdr:colOff>
                    <xdr:row>29</xdr:row>
                    <xdr:rowOff>257175</xdr:rowOff>
                  </to>
                </anchor>
              </controlPr>
            </control>
          </mc:Choice>
        </mc:AlternateContent>
        <mc:AlternateContent xmlns:mc="http://schemas.openxmlformats.org/markup-compatibility/2006">
          <mc:Choice Requires="x14">
            <control shapeId="46099" r:id="rId23" name="Button 19">
              <controlPr defaultSize="0" print="0" autoFill="0" autoPict="0">
                <anchor moveWithCells="1" sizeWithCells="1">
                  <from>
                    <xdr:col>9</xdr:col>
                    <xdr:colOff>180975</xdr:colOff>
                    <xdr:row>53</xdr:row>
                    <xdr:rowOff>19050</xdr:rowOff>
                  </from>
                  <to>
                    <xdr:col>12</xdr:col>
                    <xdr:colOff>0</xdr:colOff>
                    <xdr:row>53</xdr:row>
                    <xdr:rowOff>257175</xdr:rowOff>
                  </to>
                </anchor>
              </controlPr>
            </control>
          </mc:Choice>
        </mc:AlternateContent>
        <mc:AlternateContent xmlns:mc="http://schemas.openxmlformats.org/markup-compatibility/2006">
          <mc:Choice Requires="x14">
            <control shapeId="46100" r:id="rId24" name="Button 20">
              <controlPr defaultSize="0" print="0" autoFill="0" autoPict="0">
                <anchor moveWithCells="1" sizeWithCells="1">
                  <from>
                    <xdr:col>9</xdr:col>
                    <xdr:colOff>209550</xdr:colOff>
                    <xdr:row>65</xdr:row>
                    <xdr:rowOff>19050</xdr:rowOff>
                  </from>
                  <to>
                    <xdr:col>12</xdr:col>
                    <xdr:colOff>0</xdr:colOff>
                    <xdr:row>65</xdr:row>
                    <xdr:rowOff>257175</xdr:rowOff>
                  </to>
                </anchor>
              </controlPr>
            </control>
          </mc:Choice>
        </mc:AlternateContent>
        <mc:AlternateContent xmlns:mc="http://schemas.openxmlformats.org/markup-compatibility/2006">
          <mc:Choice Requires="x14">
            <control shapeId="46101" r:id="rId25" name="Button 21">
              <controlPr defaultSize="0" print="0" autoFill="0" autoPict="0">
                <anchor moveWithCells="1" sizeWithCells="1">
                  <from>
                    <xdr:col>9</xdr:col>
                    <xdr:colOff>209550</xdr:colOff>
                    <xdr:row>80</xdr:row>
                    <xdr:rowOff>19050</xdr:rowOff>
                  </from>
                  <to>
                    <xdr:col>12</xdr:col>
                    <xdr:colOff>0</xdr:colOff>
                    <xdr:row>80</xdr:row>
                    <xdr:rowOff>257175</xdr:rowOff>
                  </to>
                </anchor>
              </controlPr>
            </control>
          </mc:Choice>
        </mc:AlternateContent>
        <mc:AlternateContent xmlns:mc="http://schemas.openxmlformats.org/markup-compatibility/2006">
          <mc:Choice Requires="x14">
            <control shapeId="46103" r:id="rId26" name="Button 23">
              <controlPr defaultSize="0" print="0" autoFill="0" autoPict="0">
                <anchor moveWithCells="1" sizeWithCells="1">
                  <from>
                    <xdr:col>9</xdr:col>
                    <xdr:colOff>209550</xdr:colOff>
                    <xdr:row>149</xdr:row>
                    <xdr:rowOff>38100</xdr:rowOff>
                  </from>
                  <to>
                    <xdr:col>11</xdr:col>
                    <xdr:colOff>228600</xdr:colOff>
                    <xdr:row>149</xdr:row>
                    <xdr:rowOff>266700</xdr:rowOff>
                  </to>
                </anchor>
              </controlPr>
            </control>
          </mc:Choice>
        </mc:AlternateContent>
        <mc:AlternateContent xmlns:mc="http://schemas.openxmlformats.org/markup-compatibility/2006">
          <mc:Choice Requires="x14">
            <control shapeId="46104" r:id="rId27" name="Button 24">
              <controlPr defaultSize="0" print="0" autoFill="0" autoPict="0">
                <anchor moveWithCells="1" sizeWithCells="1">
                  <from>
                    <xdr:col>9</xdr:col>
                    <xdr:colOff>209550</xdr:colOff>
                    <xdr:row>161</xdr:row>
                    <xdr:rowOff>19050</xdr:rowOff>
                  </from>
                  <to>
                    <xdr:col>12</xdr:col>
                    <xdr:colOff>0</xdr:colOff>
                    <xdr:row>161</xdr:row>
                    <xdr:rowOff>257175</xdr:rowOff>
                  </to>
                </anchor>
              </controlPr>
            </control>
          </mc:Choice>
        </mc:AlternateContent>
        <mc:AlternateContent xmlns:mc="http://schemas.openxmlformats.org/markup-compatibility/2006">
          <mc:Choice Requires="x14">
            <control shapeId="46107" r:id="rId28" name="Button 27">
              <controlPr defaultSize="0" print="0" autoFill="0" autoPict="0">
                <anchor moveWithCells="1" sizeWithCells="1">
                  <from>
                    <xdr:col>0</xdr:col>
                    <xdr:colOff>28575</xdr:colOff>
                    <xdr:row>86</xdr:row>
                    <xdr:rowOff>66675</xdr:rowOff>
                  </from>
                  <to>
                    <xdr:col>1</xdr:col>
                    <xdr:colOff>28575</xdr:colOff>
                    <xdr:row>87</xdr:row>
                    <xdr:rowOff>104775</xdr:rowOff>
                  </to>
                </anchor>
              </controlPr>
            </control>
          </mc:Choice>
        </mc:AlternateContent>
        <mc:AlternateContent xmlns:mc="http://schemas.openxmlformats.org/markup-compatibility/2006">
          <mc:Choice Requires="x14">
            <control shapeId="46108" r:id="rId29" name="Button 28">
              <controlPr defaultSize="0" print="0" autoFill="0" autoPict="0">
                <anchor moveWithCells="1" sizeWithCells="1">
                  <from>
                    <xdr:col>1</xdr:col>
                    <xdr:colOff>133350</xdr:colOff>
                    <xdr:row>86</xdr:row>
                    <xdr:rowOff>66675</xdr:rowOff>
                  </from>
                  <to>
                    <xdr:col>2</xdr:col>
                    <xdr:colOff>238125</xdr:colOff>
                    <xdr:row>87</xdr:row>
                    <xdr:rowOff>104775</xdr:rowOff>
                  </to>
                </anchor>
              </controlPr>
            </control>
          </mc:Choice>
        </mc:AlternateContent>
        <mc:AlternateContent xmlns:mc="http://schemas.openxmlformats.org/markup-compatibility/2006">
          <mc:Choice Requires="x14">
            <control shapeId="46109" r:id="rId30" name="Button 29">
              <controlPr defaultSize="0" print="0" autoFill="0" autoPict="0">
                <anchor moveWithCells="1" sizeWithCells="1">
                  <from>
                    <xdr:col>9</xdr:col>
                    <xdr:colOff>190500</xdr:colOff>
                    <xdr:row>90</xdr:row>
                    <xdr:rowOff>19050</xdr:rowOff>
                  </from>
                  <to>
                    <xdr:col>11</xdr:col>
                    <xdr:colOff>733425</xdr:colOff>
                    <xdr:row>90</xdr:row>
                    <xdr:rowOff>257175</xdr:rowOff>
                  </to>
                </anchor>
              </controlPr>
            </control>
          </mc:Choice>
        </mc:AlternateContent>
        <mc:AlternateContent xmlns:mc="http://schemas.openxmlformats.org/markup-compatibility/2006">
          <mc:Choice Requires="x14">
            <control shapeId="46110" r:id="rId31" name="Button 30">
              <controlPr defaultSize="0" print="0" autoFill="0" autoPict="0">
                <anchor moveWithCells="1" sizeWithCells="1">
                  <from>
                    <xdr:col>0</xdr:col>
                    <xdr:colOff>47625</xdr:colOff>
                    <xdr:row>117</xdr:row>
                    <xdr:rowOff>57150</xdr:rowOff>
                  </from>
                  <to>
                    <xdr:col>1</xdr:col>
                    <xdr:colOff>47625</xdr:colOff>
                    <xdr:row>117</xdr:row>
                    <xdr:rowOff>285750</xdr:rowOff>
                  </to>
                </anchor>
              </controlPr>
            </control>
          </mc:Choice>
        </mc:AlternateContent>
        <mc:AlternateContent xmlns:mc="http://schemas.openxmlformats.org/markup-compatibility/2006">
          <mc:Choice Requires="x14">
            <control shapeId="46111" r:id="rId32" name="Button 31">
              <controlPr defaultSize="0" print="0" autoFill="0" autoPict="0">
                <anchor moveWithCells="1" sizeWithCells="1">
                  <from>
                    <xdr:col>1</xdr:col>
                    <xdr:colOff>152400</xdr:colOff>
                    <xdr:row>117</xdr:row>
                    <xdr:rowOff>57150</xdr:rowOff>
                  </from>
                  <to>
                    <xdr:col>2</xdr:col>
                    <xdr:colOff>247650</xdr:colOff>
                    <xdr:row>117</xdr:row>
                    <xdr:rowOff>285750</xdr:rowOff>
                  </to>
                </anchor>
              </controlPr>
            </control>
          </mc:Choice>
        </mc:AlternateContent>
        <mc:AlternateContent xmlns:mc="http://schemas.openxmlformats.org/markup-compatibility/2006">
          <mc:Choice Requires="x14">
            <control shapeId="46114" r:id="rId33" name="Button 34">
              <controlPr defaultSize="0" print="0" autoFill="0" autoPict="0">
                <anchor moveWithCells="1">
                  <from>
                    <xdr:col>9</xdr:col>
                    <xdr:colOff>209550</xdr:colOff>
                    <xdr:row>111</xdr:row>
                    <xdr:rowOff>19050</xdr:rowOff>
                  </from>
                  <to>
                    <xdr:col>11</xdr:col>
                    <xdr:colOff>704850</xdr:colOff>
                    <xdr:row>111</xdr:row>
                    <xdr:rowOff>257175</xdr:rowOff>
                  </to>
                </anchor>
              </controlPr>
            </control>
          </mc:Choice>
        </mc:AlternateContent>
        <mc:AlternateContent xmlns:mc="http://schemas.openxmlformats.org/markup-compatibility/2006">
          <mc:Choice Requires="x14">
            <control shapeId="46115" r:id="rId34" name="Button 35">
              <controlPr defaultSize="0" print="0" autoFill="0" autoPict="0">
                <anchor moveWithCells="1">
                  <from>
                    <xdr:col>9</xdr:col>
                    <xdr:colOff>209550</xdr:colOff>
                    <xdr:row>133</xdr:row>
                    <xdr:rowOff>19050</xdr:rowOff>
                  </from>
                  <to>
                    <xdr:col>11</xdr:col>
                    <xdr:colOff>704850</xdr:colOff>
                    <xdr:row>133</xdr:row>
                    <xdr:rowOff>257175</xdr:rowOff>
                  </to>
                </anchor>
              </controlPr>
            </control>
          </mc:Choice>
        </mc:AlternateContent>
        <mc:AlternateContent xmlns:mc="http://schemas.openxmlformats.org/markup-compatibility/2006">
          <mc:Choice Requires="x14">
            <control shapeId="46201" r:id="rId35" name="Button 121">
              <controlPr defaultSize="0" print="0" autoFill="0" autoPict="0" macro="[0]!InsertRowsTravelConsultant">
                <anchor moveWithCells="1" sizeWithCells="1">
                  <from>
                    <xdr:col>0</xdr:col>
                    <xdr:colOff>57150</xdr:colOff>
                    <xdr:row>106</xdr:row>
                    <xdr:rowOff>57150</xdr:rowOff>
                  </from>
                  <to>
                    <xdr:col>1</xdr:col>
                    <xdr:colOff>95250</xdr:colOff>
                    <xdr:row>106</xdr:row>
                    <xdr:rowOff>295275</xdr:rowOff>
                  </to>
                </anchor>
              </controlPr>
            </control>
          </mc:Choice>
        </mc:AlternateContent>
        <mc:AlternateContent xmlns:mc="http://schemas.openxmlformats.org/markup-compatibility/2006">
          <mc:Choice Requires="x14">
            <control shapeId="46202" r:id="rId36" name="Button 122">
              <controlPr defaultSize="0" print="0" autoFill="0" autoPict="0" macro="[0]!Module1.DeleteSelectedRow">
                <anchor moveWithCells="1" sizeWithCells="1">
                  <from>
                    <xdr:col>1</xdr:col>
                    <xdr:colOff>161925</xdr:colOff>
                    <xdr:row>106</xdr:row>
                    <xdr:rowOff>57150</xdr:rowOff>
                  </from>
                  <to>
                    <xdr:col>2</xdr:col>
                    <xdr:colOff>266700</xdr:colOff>
                    <xdr:row>106</xdr:row>
                    <xdr:rowOff>285750</xdr:rowOff>
                  </to>
                </anchor>
              </controlPr>
            </control>
          </mc:Choice>
        </mc:AlternateContent>
        <mc:AlternateContent xmlns:mc="http://schemas.openxmlformats.org/markup-compatibility/2006">
          <mc:Choice Requires="x14">
            <control shapeId="46219" r:id="rId37" name="Button 139">
              <controlPr defaultSize="0" print="0" autoFill="0" autoPict="0" macro="[0]!Module1.DeleteSelectedRow">
                <anchor moveWithCells="1" sizeWithCells="1">
                  <from>
                    <xdr:col>1</xdr:col>
                    <xdr:colOff>161925</xdr:colOff>
                    <xdr:row>128</xdr:row>
                    <xdr:rowOff>47625</xdr:rowOff>
                  </from>
                  <to>
                    <xdr:col>2</xdr:col>
                    <xdr:colOff>276225</xdr:colOff>
                    <xdr:row>128</xdr:row>
                    <xdr:rowOff>266700</xdr:rowOff>
                  </to>
                </anchor>
              </controlPr>
            </control>
          </mc:Choice>
        </mc:AlternateContent>
        <mc:AlternateContent xmlns:mc="http://schemas.openxmlformats.org/markup-compatibility/2006">
          <mc:Choice Requires="x14">
            <control shapeId="46220" r:id="rId38" name="Button 140">
              <controlPr defaultSize="0" print="0" autoFill="0" autoPict="0" macro="[0]!InsertRowsTravelConsultant1">
                <anchor moveWithCells="1" sizeWithCells="1">
                  <from>
                    <xdr:col>0</xdr:col>
                    <xdr:colOff>57150</xdr:colOff>
                    <xdr:row>128</xdr:row>
                    <xdr:rowOff>38100</xdr:rowOff>
                  </from>
                  <to>
                    <xdr:col>1</xdr:col>
                    <xdr:colOff>95250</xdr:colOff>
                    <xdr:row>128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D38:D52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15"/>
  <sheetViews>
    <sheetView showGridLines="0" workbookViewId="0">
      <selection activeCell="B5" sqref="B5"/>
    </sheetView>
  </sheetViews>
  <sheetFormatPr defaultRowHeight="15" x14ac:dyDescent="0.25"/>
  <cols>
    <col min="1" max="1" width="29.85546875" customWidth="1"/>
    <col min="2" max="2" width="67.28515625" customWidth="1"/>
  </cols>
  <sheetData>
    <row r="1" spans="1:2" ht="31.5" x14ac:dyDescent="0.25">
      <c r="A1" s="572" t="s">
        <v>200</v>
      </c>
      <c r="B1" s="573"/>
    </row>
    <row r="2" spans="1:2" s="39" customFormat="1" x14ac:dyDescent="0.25">
      <c r="A2" s="574" t="s">
        <v>301</v>
      </c>
      <c r="B2" s="575"/>
    </row>
    <row r="3" spans="1:2" s="39" customFormat="1" x14ac:dyDescent="0.25">
      <c r="A3" s="205" t="s">
        <v>302</v>
      </c>
      <c r="B3" s="204"/>
    </row>
    <row r="4" spans="1:2" x14ac:dyDescent="0.25">
      <c r="A4" s="123" t="s">
        <v>201</v>
      </c>
      <c r="B4" s="124" t="s">
        <v>202</v>
      </c>
    </row>
    <row r="5" spans="1:2" ht="210" x14ac:dyDescent="0.25">
      <c r="A5" s="125" t="s">
        <v>203</v>
      </c>
      <c r="B5" s="126" t="s">
        <v>204</v>
      </c>
    </row>
    <row r="6" spans="1:2" ht="30" x14ac:dyDescent="0.25">
      <c r="A6" s="125" t="s">
        <v>205</v>
      </c>
      <c r="B6" s="126" t="s">
        <v>206</v>
      </c>
    </row>
    <row r="7" spans="1:2" ht="60" x14ac:dyDescent="0.25">
      <c r="A7" s="125" t="s">
        <v>207</v>
      </c>
      <c r="B7" s="126" t="s">
        <v>208</v>
      </c>
    </row>
    <row r="8" spans="1:2" ht="60" x14ac:dyDescent="0.25">
      <c r="A8" s="125" t="s">
        <v>209</v>
      </c>
      <c r="B8" s="126" t="s">
        <v>210</v>
      </c>
    </row>
    <row r="9" spans="1:2" ht="60" x14ac:dyDescent="0.25">
      <c r="A9" s="125" t="s">
        <v>211</v>
      </c>
      <c r="B9" s="126" t="s">
        <v>212</v>
      </c>
    </row>
    <row r="10" spans="1:2" ht="90" x14ac:dyDescent="0.25">
      <c r="A10" s="125" t="s">
        <v>213</v>
      </c>
      <c r="B10" s="126" t="s">
        <v>214</v>
      </c>
    </row>
    <row r="11" spans="1:2" ht="165" x14ac:dyDescent="0.25">
      <c r="A11" s="125" t="s">
        <v>215</v>
      </c>
      <c r="B11" s="126" t="s">
        <v>216</v>
      </c>
    </row>
    <row r="12" spans="1:2" ht="150" x14ac:dyDescent="0.25">
      <c r="A12" s="125" t="s">
        <v>217</v>
      </c>
      <c r="B12" s="126" t="s">
        <v>218</v>
      </c>
    </row>
    <row r="13" spans="1:2" ht="300" x14ac:dyDescent="0.25">
      <c r="A13" s="125" t="s">
        <v>219</v>
      </c>
      <c r="B13" s="126" t="s">
        <v>220</v>
      </c>
    </row>
    <row r="14" spans="1:2" ht="45" x14ac:dyDescent="0.25">
      <c r="A14" s="125" t="s">
        <v>221</v>
      </c>
      <c r="B14" s="126" t="s">
        <v>222</v>
      </c>
    </row>
    <row r="15" spans="1:2" ht="75.75" thickBot="1" x14ac:dyDescent="0.3">
      <c r="A15" s="127" t="s">
        <v>223</v>
      </c>
      <c r="B15" s="128" t="s">
        <v>224</v>
      </c>
    </row>
  </sheetData>
  <sheetProtection algorithmName="SHA-512" hashValue="lGdyKR0R+W5gW7qyQDAwxcEkMF/94prih+2PkAbJfWZap3Wrv3+mxDuMXKwK7kgThD6yuUGPLOZ3B7EQJ5sc5w==" saltValue="3Znr0mmWuWpx3IB2k83VlA==" spinCount="100000" sheet="1" objects="1" scenarios="1"/>
  <mergeCells count="2">
    <mergeCell ref="A1:B1"/>
    <mergeCell ref="A2:B2"/>
  </mergeCells>
  <conditionalFormatting sqref="A1:A3">
    <cfRule type="cellIs" dxfId="1" priority="1" stopIfTrue="1" operator="lessThan">
      <formula>0</formula>
    </cfRule>
    <cfRule type="containsErrors" dxfId="0" priority="2" stopIfTrue="1">
      <formula>ISERROR(A1)</formula>
    </cfRule>
  </conditionalFormatting>
  <hyperlinks>
    <hyperlink ref="A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165"/>
  <sheetViews>
    <sheetView zoomScaleNormal="100" workbookViewId="0">
      <selection activeCell="D7" sqref="D7:I7"/>
    </sheetView>
  </sheetViews>
  <sheetFormatPr defaultColWidth="9.140625" defaultRowHeight="15" x14ac:dyDescent="0.25"/>
  <cols>
    <col min="1" max="1" width="2.28515625" style="66" customWidth="1"/>
    <col min="2" max="2" width="4.7109375" style="66" customWidth="1"/>
    <col min="3" max="3" width="12.140625" style="66" customWidth="1"/>
    <col min="4" max="4" width="11.7109375" style="66" customWidth="1"/>
    <col min="5" max="5" width="10.85546875" style="66" customWidth="1"/>
    <col min="6" max="6" width="10.7109375" style="66" customWidth="1"/>
    <col min="7" max="7" width="12.7109375" style="66" customWidth="1"/>
    <col min="8" max="8" width="11.42578125" style="66" customWidth="1"/>
    <col min="9" max="9" width="7.5703125" style="66" customWidth="1"/>
    <col min="10" max="10" width="8.5703125" style="66" customWidth="1"/>
    <col min="11" max="16384" width="9.140625" style="66"/>
  </cols>
  <sheetData>
    <row r="1" spans="1:10" ht="32.25" customHeight="1" thickBot="1" x14ac:dyDescent="0.3">
      <c r="A1" s="299" t="s">
        <v>64</v>
      </c>
      <c r="B1" s="300"/>
      <c r="C1" s="300"/>
      <c r="D1" s="300"/>
      <c r="E1" s="300"/>
      <c r="F1" s="300"/>
      <c r="G1" s="300"/>
      <c r="H1" s="300"/>
      <c r="I1" s="300"/>
      <c r="J1" s="301"/>
    </row>
    <row r="2" spans="1:10" ht="39.75" customHeight="1" thickTop="1" thickBot="1" x14ac:dyDescent="0.3">
      <c r="A2" s="40"/>
      <c r="B2" s="302" t="s">
        <v>113</v>
      </c>
      <c r="C2" s="302"/>
      <c r="D2" s="302"/>
      <c r="E2" s="302"/>
      <c r="F2" s="302"/>
      <c r="G2" s="302"/>
      <c r="H2" s="302"/>
      <c r="I2" s="302"/>
      <c r="J2" s="41"/>
    </row>
    <row r="3" spans="1:10" ht="15.75" thickTop="1" x14ac:dyDescent="0.25">
      <c r="A3" s="303" t="s">
        <v>65</v>
      </c>
      <c r="B3" s="304"/>
      <c r="C3" s="304"/>
      <c r="D3" s="304"/>
      <c r="E3" s="42"/>
      <c r="F3" s="42"/>
      <c r="G3" s="42"/>
      <c r="H3" s="42"/>
      <c r="I3" s="42"/>
      <c r="J3" s="43"/>
    </row>
    <row r="4" spans="1:10" ht="34.5" customHeight="1" x14ac:dyDescent="0.25">
      <c r="A4" s="44"/>
      <c r="B4" s="296" t="s">
        <v>66</v>
      </c>
      <c r="C4" s="296"/>
      <c r="D4" s="296"/>
      <c r="E4" s="296"/>
      <c r="F4" s="296"/>
      <c r="G4" s="296"/>
      <c r="H4" s="296"/>
      <c r="I4" s="296"/>
      <c r="J4" s="45"/>
    </row>
    <row r="5" spans="1:10" ht="36.75" customHeight="1" x14ac:dyDescent="0.25">
      <c r="A5" s="46"/>
      <c r="B5" s="47" t="s">
        <v>67</v>
      </c>
      <c r="C5" s="47"/>
      <c r="D5" s="305" t="s">
        <v>136</v>
      </c>
      <c r="E5" s="306"/>
      <c r="F5" s="306"/>
      <c r="G5" s="306"/>
      <c r="H5" s="306"/>
      <c r="I5" s="307"/>
      <c r="J5" s="48"/>
    </row>
    <row r="6" spans="1:10" x14ac:dyDescent="0.25">
      <c r="A6" s="46"/>
      <c r="B6" s="47"/>
      <c r="C6" s="47"/>
      <c r="D6" s="47"/>
      <c r="E6" s="47"/>
      <c r="F6" s="47"/>
      <c r="G6" s="47"/>
      <c r="H6" s="47"/>
      <c r="I6" s="47"/>
      <c r="J6" s="48"/>
    </row>
    <row r="7" spans="1:10" ht="35.25" customHeight="1" x14ac:dyDescent="0.25">
      <c r="A7" s="46"/>
      <c r="B7" s="47" t="s">
        <v>68</v>
      </c>
      <c r="C7" s="47"/>
      <c r="D7" s="305"/>
      <c r="E7" s="306"/>
      <c r="F7" s="306"/>
      <c r="G7" s="306"/>
      <c r="H7" s="306"/>
      <c r="I7" s="307"/>
      <c r="J7" s="48"/>
    </row>
    <row r="8" spans="1:10" x14ac:dyDescent="0.25">
      <c r="A8" s="46"/>
      <c r="B8" s="49"/>
      <c r="C8" s="47"/>
      <c r="D8" s="47"/>
      <c r="E8" s="47"/>
      <c r="F8" s="47"/>
      <c r="G8" s="47"/>
      <c r="H8" s="47"/>
      <c r="I8" s="47"/>
      <c r="J8" s="48"/>
    </row>
    <row r="9" spans="1:10" x14ac:dyDescent="0.25">
      <c r="A9" s="44"/>
      <c r="B9" s="308" t="s">
        <v>145</v>
      </c>
      <c r="C9" s="308"/>
      <c r="D9" s="308"/>
      <c r="E9" s="308"/>
      <c r="F9" s="308"/>
      <c r="G9" s="49"/>
      <c r="H9" s="297"/>
      <c r="I9" s="298"/>
      <c r="J9" s="50"/>
    </row>
    <row r="10" spans="1:10" x14ac:dyDescent="0.25">
      <c r="A10" s="44"/>
      <c r="B10" s="308"/>
      <c r="C10" s="308"/>
      <c r="D10" s="308"/>
      <c r="E10" s="308"/>
      <c r="F10" s="308"/>
      <c r="G10" s="49"/>
      <c r="H10" s="71"/>
      <c r="I10" s="71"/>
      <c r="J10" s="70"/>
    </row>
    <row r="11" spans="1:10" x14ac:dyDescent="0.25">
      <c r="A11" s="44"/>
      <c r="B11" s="308" t="s">
        <v>146</v>
      </c>
      <c r="C11" s="308"/>
      <c r="D11" s="308"/>
      <c r="E11" s="308"/>
      <c r="F11" s="308"/>
      <c r="G11" s="49"/>
      <c r="H11" s="297"/>
      <c r="I11" s="298"/>
      <c r="J11" s="70"/>
    </row>
    <row r="12" spans="1:10" x14ac:dyDescent="0.25">
      <c r="A12" s="44"/>
      <c r="B12" s="308"/>
      <c r="C12" s="308"/>
      <c r="D12" s="308"/>
      <c r="E12" s="308"/>
      <c r="F12" s="308"/>
      <c r="G12" s="51"/>
      <c r="H12" s="51"/>
      <c r="I12" s="51"/>
      <c r="J12" s="50"/>
    </row>
    <row r="13" spans="1:10" ht="15" customHeight="1" x14ac:dyDescent="0.25">
      <c r="A13" s="44"/>
      <c r="B13" s="296" t="s">
        <v>137</v>
      </c>
      <c r="C13" s="296"/>
      <c r="D13" s="296"/>
      <c r="E13" s="296"/>
      <c r="F13" s="296"/>
      <c r="G13" s="49"/>
      <c r="H13" s="297"/>
      <c r="I13" s="298"/>
      <c r="J13" s="50"/>
    </row>
    <row r="14" spans="1:10" ht="21" customHeight="1" x14ac:dyDescent="0.25">
      <c r="A14" s="44"/>
      <c r="B14" s="296"/>
      <c r="C14" s="296"/>
      <c r="D14" s="296"/>
      <c r="E14" s="296"/>
      <c r="F14" s="296"/>
      <c r="G14" s="51"/>
      <c r="H14" s="51"/>
      <c r="I14" s="51"/>
      <c r="J14" s="50"/>
    </row>
    <row r="15" spans="1:10" ht="15" customHeight="1" x14ac:dyDescent="0.25">
      <c r="A15" s="44"/>
      <c r="B15" s="296" t="s">
        <v>138</v>
      </c>
      <c r="C15" s="296"/>
      <c r="D15" s="296"/>
      <c r="E15" s="296"/>
      <c r="F15" s="296"/>
      <c r="G15" s="49"/>
      <c r="H15" s="297"/>
      <c r="I15" s="298"/>
      <c r="J15" s="50"/>
    </row>
    <row r="16" spans="1:10" ht="33.75" customHeight="1" x14ac:dyDescent="0.25">
      <c r="A16" s="44"/>
      <c r="B16" s="296"/>
      <c r="C16" s="296"/>
      <c r="D16" s="296"/>
      <c r="E16" s="296"/>
      <c r="F16" s="296"/>
      <c r="G16" s="51"/>
      <c r="H16" s="51"/>
      <c r="I16" s="51"/>
      <c r="J16" s="50"/>
    </row>
    <row r="17" spans="1:10" ht="15" customHeight="1" x14ac:dyDescent="0.25">
      <c r="A17" s="44"/>
      <c r="B17" s="296" t="s">
        <v>139</v>
      </c>
      <c r="C17" s="296"/>
      <c r="D17" s="296"/>
      <c r="E17" s="296"/>
      <c r="F17" s="296"/>
      <c r="G17" s="49"/>
      <c r="H17" s="297"/>
      <c r="I17" s="298"/>
      <c r="J17" s="50"/>
    </row>
    <row r="18" spans="1:10" ht="23.25" customHeight="1" x14ac:dyDescent="0.25">
      <c r="A18" s="44"/>
      <c r="B18" s="296"/>
      <c r="C18" s="296"/>
      <c r="D18" s="296"/>
      <c r="E18" s="296"/>
      <c r="F18" s="296"/>
      <c r="G18" s="51"/>
      <c r="H18" s="51"/>
      <c r="I18" s="51"/>
      <c r="J18" s="50"/>
    </row>
    <row r="19" spans="1:10" x14ac:dyDescent="0.25">
      <c r="A19" s="44"/>
      <c r="B19" s="308" t="s">
        <v>140</v>
      </c>
      <c r="C19" s="308"/>
      <c r="D19" s="308"/>
      <c r="E19" s="308"/>
      <c r="F19" s="308"/>
      <c r="G19" s="49"/>
      <c r="H19" s="297"/>
      <c r="I19" s="298"/>
      <c r="J19" s="50"/>
    </row>
    <row r="20" spans="1:10" x14ac:dyDescent="0.25">
      <c r="A20" s="44"/>
      <c r="B20" s="308"/>
      <c r="C20" s="308"/>
      <c r="D20" s="308"/>
      <c r="E20" s="308"/>
      <c r="F20" s="308"/>
      <c r="G20" s="47"/>
      <c r="H20" s="47"/>
      <c r="I20" s="47"/>
      <c r="J20" s="50"/>
    </row>
    <row r="21" spans="1:10" ht="15" customHeight="1" x14ac:dyDescent="0.25">
      <c r="A21" s="44"/>
      <c r="B21" s="308" t="s">
        <v>141</v>
      </c>
      <c r="C21" s="308"/>
      <c r="D21" s="308"/>
      <c r="E21" s="308"/>
      <c r="F21" s="308"/>
      <c r="G21" s="72"/>
      <c r="H21" s="322"/>
      <c r="I21" s="323"/>
      <c r="J21" s="48"/>
    </row>
    <row r="22" spans="1:10" x14ac:dyDescent="0.25">
      <c r="A22" s="46"/>
      <c r="B22" s="308"/>
      <c r="C22" s="308"/>
      <c r="D22" s="308"/>
      <c r="E22" s="308"/>
      <c r="F22" s="308"/>
      <c r="G22" s="49"/>
      <c r="H22" s="73"/>
      <c r="I22" s="73"/>
      <c r="J22" s="43"/>
    </row>
    <row r="23" spans="1:10" ht="30.75" customHeight="1" x14ac:dyDescent="0.25">
      <c r="A23" s="44"/>
      <c r="B23" s="296" t="s">
        <v>142</v>
      </c>
      <c r="C23" s="296"/>
      <c r="D23" s="296"/>
      <c r="E23" s="296"/>
      <c r="F23" s="296"/>
      <c r="G23" s="296"/>
      <c r="H23" s="296"/>
      <c r="I23" s="296"/>
      <c r="J23" s="43"/>
    </row>
    <row r="24" spans="1:10" x14ac:dyDescent="0.25">
      <c r="A24" s="44"/>
      <c r="B24" s="42"/>
      <c r="C24" s="42"/>
      <c r="D24" s="42"/>
      <c r="E24" s="42"/>
      <c r="F24" s="42"/>
      <c r="G24" s="42"/>
      <c r="H24" s="42"/>
      <c r="I24" s="42"/>
      <c r="J24" s="43"/>
    </row>
    <row r="25" spans="1:10" x14ac:dyDescent="0.25">
      <c r="A25" s="44"/>
      <c r="B25" s="42"/>
      <c r="C25" s="42"/>
      <c r="D25" s="42"/>
      <c r="E25" s="42"/>
      <c r="F25" s="42"/>
      <c r="G25" s="42"/>
      <c r="H25" s="42"/>
      <c r="I25" s="42"/>
      <c r="J25" s="43"/>
    </row>
    <row r="26" spans="1:10" x14ac:dyDescent="0.25">
      <c r="A26" s="44"/>
      <c r="B26" s="42"/>
      <c r="C26" s="42"/>
      <c r="D26" s="42"/>
      <c r="E26" s="42"/>
      <c r="F26" s="42"/>
      <c r="G26" s="42"/>
      <c r="H26" s="42"/>
      <c r="I26" s="42"/>
      <c r="J26" s="43"/>
    </row>
    <row r="27" spans="1:10" x14ac:dyDescent="0.25">
      <c r="A27" s="44"/>
      <c r="B27" s="42"/>
      <c r="C27" s="42"/>
      <c r="D27" s="42"/>
      <c r="E27" s="42"/>
      <c r="F27" s="42"/>
      <c r="G27" s="42"/>
      <c r="H27" s="42"/>
      <c r="I27" s="42"/>
      <c r="J27" s="43"/>
    </row>
    <row r="28" spans="1:10" x14ac:dyDescent="0.25">
      <c r="A28" s="44"/>
      <c r="B28" s="42"/>
      <c r="C28" s="42"/>
      <c r="D28" s="42"/>
      <c r="E28" s="42"/>
      <c r="F28" s="42"/>
      <c r="G28" s="42"/>
      <c r="H28" s="42"/>
      <c r="I28" s="42"/>
      <c r="J28" s="43"/>
    </row>
    <row r="29" spans="1:10" x14ac:dyDescent="0.25">
      <c r="A29" s="44"/>
      <c r="B29" s="42"/>
      <c r="C29" s="42"/>
      <c r="D29" s="42"/>
      <c r="E29" s="42"/>
      <c r="F29" s="42"/>
      <c r="G29" s="42"/>
      <c r="H29" s="42"/>
      <c r="I29" s="42"/>
      <c r="J29" s="43"/>
    </row>
    <row r="30" spans="1:10" x14ac:dyDescent="0.25">
      <c r="A30" s="44"/>
      <c r="B30" s="42"/>
      <c r="C30" s="42"/>
      <c r="D30" s="42"/>
      <c r="E30" s="42"/>
      <c r="F30" s="42"/>
      <c r="G30" s="42"/>
      <c r="H30" s="42"/>
      <c r="I30" s="42"/>
      <c r="J30" s="43"/>
    </row>
    <row r="31" spans="1:10" x14ac:dyDescent="0.25">
      <c r="A31" s="44"/>
      <c r="B31" s="42"/>
      <c r="C31" s="42"/>
      <c r="D31" s="42"/>
      <c r="E31" s="42"/>
      <c r="F31" s="42"/>
      <c r="G31" s="42"/>
      <c r="H31" s="42"/>
      <c r="I31" s="42"/>
      <c r="J31" s="43"/>
    </row>
    <row r="32" spans="1:10" x14ac:dyDescent="0.25">
      <c r="A32" s="44"/>
      <c r="B32" s="42"/>
      <c r="C32" s="42"/>
      <c r="D32" s="42"/>
      <c r="E32" s="42"/>
      <c r="F32" s="42"/>
      <c r="G32" s="42"/>
      <c r="H32" s="42"/>
      <c r="I32" s="42"/>
      <c r="J32" s="43"/>
    </row>
    <row r="33" spans="1:10" x14ac:dyDescent="0.25">
      <c r="A33" s="44"/>
      <c r="B33" s="42"/>
      <c r="C33" s="42"/>
      <c r="D33" s="42"/>
      <c r="E33" s="42"/>
      <c r="F33" s="42"/>
      <c r="G33" s="42"/>
      <c r="H33" s="42"/>
      <c r="I33" s="42"/>
      <c r="J33" s="43"/>
    </row>
    <row r="34" spans="1:10" x14ac:dyDescent="0.25">
      <c r="A34" s="44"/>
      <c r="B34" s="42" t="s">
        <v>143</v>
      </c>
      <c r="C34" s="42"/>
      <c r="D34" s="42"/>
      <c r="E34" s="42"/>
      <c r="F34" s="42"/>
      <c r="G34" s="42"/>
      <c r="H34" s="42"/>
      <c r="I34" s="42"/>
      <c r="J34" s="43"/>
    </row>
    <row r="35" spans="1:10" x14ac:dyDescent="0.25">
      <c r="A35" s="44"/>
      <c r="B35" s="42"/>
      <c r="C35" s="42"/>
      <c r="D35" s="42"/>
      <c r="E35" s="42"/>
      <c r="F35" s="42"/>
      <c r="G35" s="42"/>
      <c r="H35" s="42"/>
      <c r="I35" s="42"/>
      <c r="J35" s="43"/>
    </row>
    <row r="36" spans="1:10" x14ac:dyDescent="0.25">
      <c r="A36" s="44"/>
      <c r="B36" s="42"/>
      <c r="C36" s="42" t="s">
        <v>69</v>
      </c>
      <c r="D36" s="42"/>
      <c r="E36" s="42"/>
      <c r="F36" s="42"/>
      <c r="G36" s="42"/>
      <c r="H36" s="42"/>
      <c r="I36" s="42"/>
      <c r="J36" s="43"/>
    </row>
    <row r="37" spans="1:10" x14ac:dyDescent="0.25">
      <c r="A37" s="44"/>
      <c r="B37" s="42"/>
      <c r="C37" s="42"/>
      <c r="D37" s="42"/>
      <c r="E37" s="42"/>
      <c r="F37" s="42"/>
      <c r="G37" s="42"/>
      <c r="H37" s="42"/>
      <c r="I37" s="42"/>
      <c r="J37" s="43"/>
    </row>
    <row r="38" spans="1:10" x14ac:dyDescent="0.25">
      <c r="A38" s="44"/>
      <c r="B38" s="42" t="s">
        <v>144</v>
      </c>
      <c r="C38" s="42"/>
      <c r="D38" s="42"/>
      <c r="E38" s="42"/>
      <c r="F38" s="42"/>
      <c r="G38" s="42"/>
      <c r="H38" s="42"/>
      <c r="I38" s="42"/>
      <c r="J38" s="43"/>
    </row>
    <row r="39" spans="1:10" x14ac:dyDescent="0.25">
      <c r="A39" s="44"/>
      <c r="B39" s="42"/>
      <c r="C39" s="42"/>
      <c r="D39" s="42"/>
      <c r="E39" s="42"/>
      <c r="F39" s="42"/>
      <c r="G39" s="42"/>
      <c r="H39" s="42"/>
      <c r="I39" s="42"/>
      <c r="J39" s="43"/>
    </row>
    <row r="40" spans="1:10" x14ac:dyDescent="0.25">
      <c r="A40" s="44"/>
      <c r="B40" s="42"/>
      <c r="C40" s="42"/>
      <c r="D40" s="42"/>
      <c r="E40" s="42"/>
      <c r="F40" s="42"/>
      <c r="G40" s="42"/>
      <c r="H40" s="42"/>
      <c r="I40" s="42"/>
      <c r="J40" s="43"/>
    </row>
    <row r="41" spans="1:10" x14ac:dyDescent="0.25">
      <c r="A41" s="44"/>
      <c r="B41" s="42"/>
      <c r="C41" s="42"/>
      <c r="D41" s="42"/>
      <c r="E41" s="42"/>
      <c r="F41" s="42"/>
      <c r="G41" s="42"/>
      <c r="H41" s="42"/>
      <c r="I41" s="42"/>
      <c r="J41" s="43"/>
    </row>
    <row r="42" spans="1:10" x14ac:dyDescent="0.25">
      <c r="A42" s="44"/>
      <c r="B42" s="42"/>
      <c r="C42" s="42"/>
      <c r="D42" s="42"/>
      <c r="E42" s="42"/>
      <c r="F42" s="42"/>
      <c r="G42" s="42"/>
      <c r="H42" s="42"/>
      <c r="I42" s="42"/>
      <c r="J42" s="43"/>
    </row>
    <row r="43" spans="1:10" x14ac:dyDescent="0.25">
      <c r="A43" s="44"/>
      <c r="B43" s="42"/>
      <c r="C43" s="42"/>
      <c r="D43" s="42"/>
      <c r="E43" s="42"/>
      <c r="F43" s="42"/>
      <c r="G43" s="317"/>
      <c r="H43" s="318"/>
      <c r="I43" s="319"/>
      <c r="J43" s="43"/>
    </row>
    <row r="44" spans="1:10" x14ac:dyDescent="0.25">
      <c r="A44" s="44"/>
      <c r="B44" s="42"/>
      <c r="C44" s="42"/>
      <c r="D44" s="42"/>
      <c r="E44" s="42"/>
      <c r="F44" s="42"/>
      <c r="G44" s="42"/>
      <c r="H44" s="42"/>
      <c r="I44" s="42"/>
      <c r="J44" s="43"/>
    </row>
    <row r="45" spans="1:10" x14ac:dyDescent="0.25">
      <c r="A45" s="44"/>
      <c r="B45" s="52" t="s">
        <v>70</v>
      </c>
      <c r="C45" s="42"/>
      <c r="D45" s="42"/>
      <c r="E45" s="42"/>
      <c r="F45" s="42"/>
      <c r="G45" s="42"/>
      <c r="H45" s="42"/>
      <c r="I45" s="42"/>
      <c r="J45" s="43"/>
    </row>
    <row r="46" spans="1:10" x14ac:dyDescent="0.25">
      <c r="A46" s="44"/>
      <c r="B46" s="309"/>
      <c r="C46" s="310"/>
      <c r="D46" s="310"/>
      <c r="E46" s="310"/>
      <c r="F46" s="310"/>
      <c r="G46" s="310"/>
      <c r="H46" s="310"/>
      <c r="I46" s="311"/>
      <c r="J46" s="43"/>
    </row>
    <row r="47" spans="1:10" ht="29.25" customHeight="1" x14ac:dyDescent="0.25">
      <c r="A47" s="44"/>
      <c r="B47" s="312"/>
      <c r="C47" s="313"/>
      <c r="D47" s="313"/>
      <c r="E47" s="313"/>
      <c r="F47" s="313"/>
      <c r="G47" s="313"/>
      <c r="H47" s="313"/>
      <c r="I47" s="314"/>
      <c r="J47" s="43"/>
    </row>
    <row r="48" spans="1:10" x14ac:dyDescent="0.25">
      <c r="A48" s="44"/>
      <c r="B48" s="42"/>
      <c r="C48" s="42"/>
      <c r="D48" s="42"/>
      <c r="E48" s="42"/>
      <c r="F48" s="42"/>
      <c r="G48" s="42"/>
      <c r="H48" s="42"/>
      <c r="I48" s="42"/>
      <c r="J48" s="43"/>
    </row>
    <row r="49" spans="1:10" ht="15" customHeight="1" x14ac:dyDescent="0.25">
      <c r="A49" s="44"/>
      <c r="B49" s="320" t="s">
        <v>71</v>
      </c>
      <c r="C49" s="320"/>
      <c r="D49" s="320"/>
      <c r="E49" s="320"/>
      <c r="F49" s="320"/>
      <c r="G49" s="320"/>
      <c r="H49" s="320"/>
      <c r="I49" s="320"/>
      <c r="J49" s="43"/>
    </row>
    <row r="50" spans="1:10" x14ac:dyDescent="0.25">
      <c r="A50" s="44"/>
      <c r="B50" s="321"/>
      <c r="C50" s="321"/>
      <c r="D50" s="321"/>
      <c r="E50" s="321"/>
      <c r="F50" s="321"/>
      <c r="G50" s="321"/>
      <c r="H50" s="321"/>
      <c r="I50" s="321"/>
      <c r="J50" s="43"/>
    </row>
    <row r="51" spans="1:10" x14ac:dyDescent="0.25">
      <c r="A51" s="44"/>
      <c r="B51" s="309"/>
      <c r="C51" s="310"/>
      <c r="D51" s="310"/>
      <c r="E51" s="310"/>
      <c r="F51" s="310"/>
      <c r="G51" s="310"/>
      <c r="H51" s="310"/>
      <c r="I51" s="311"/>
      <c r="J51" s="43"/>
    </row>
    <row r="52" spans="1:10" ht="33" customHeight="1" x14ac:dyDescent="0.25">
      <c r="A52" s="44"/>
      <c r="B52" s="312"/>
      <c r="C52" s="313"/>
      <c r="D52" s="313"/>
      <c r="E52" s="313"/>
      <c r="F52" s="313"/>
      <c r="G52" s="313"/>
      <c r="H52" s="313"/>
      <c r="I52" s="314"/>
      <c r="J52" s="43"/>
    </row>
    <row r="53" spans="1:10" x14ac:dyDescent="0.25">
      <c r="A53" s="44"/>
      <c r="B53" s="42"/>
      <c r="C53" s="42"/>
      <c r="D53" s="42"/>
      <c r="E53" s="42"/>
      <c r="F53" s="42"/>
      <c r="G53" s="42"/>
      <c r="H53" s="42"/>
      <c r="I53" s="42"/>
      <c r="J53" s="43"/>
    </row>
    <row r="54" spans="1:10" ht="87" customHeight="1" x14ac:dyDescent="0.25">
      <c r="A54" s="44"/>
      <c r="B54" s="296" t="s">
        <v>166</v>
      </c>
      <c r="C54" s="296"/>
      <c r="D54" s="296"/>
      <c r="E54" s="296"/>
      <c r="F54" s="296"/>
      <c r="G54" s="296"/>
      <c r="H54" s="296"/>
      <c r="I54" s="296"/>
      <c r="J54" s="43"/>
    </row>
    <row r="55" spans="1:10" ht="72" customHeight="1" x14ac:dyDescent="0.25">
      <c r="A55" s="44"/>
      <c r="B55" s="321" t="s">
        <v>72</v>
      </c>
      <c r="C55" s="321"/>
      <c r="D55" s="321"/>
      <c r="E55" s="321"/>
      <c r="F55" s="321"/>
      <c r="G55" s="321"/>
      <c r="H55" s="321"/>
      <c r="I55" s="321"/>
      <c r="J55" s="43"/>
    </row>
    <row r="56" spans="1:10" x14ac:dyDescent="0.25">
      <c r="A56" s="44"/>
      <c r="B56" s="309"/>
      <c r="C56" s="310"/>
      <c r="D56" s="310"/>
      <c r="E56" s="310"/>
      <c r="F56" s="310"/>
      <c r="G56" s="310"/>
      <c r="H56" s="310"/>
      <c r="I56" s="311"/>
      <c r="J56" s="43"/>
    </row>
    <row r="57" spans="1:10" ht="32.25" customHeight="1" x14ac:dyDescent="0.25">
      <c r="A57" s="44"/>
      <c r="B57" s="312"/>
      <c r="C57" s="313"/>
      <c r="D57" s="313"/>
      <c r="E57" s="313"/>
      <c r="F57" s="313"/>
      <c r="G57" s="313"/>
      <c r="H57" s="313"/>
      <c r="I57" s="314"/>
      <c r="J57" s="43"/>
    </row>
    <row r="58" spans="1:10" x14ac:dyDescent="0.25">
      <c r="A58" s="44"/>
      <c r="B58" s="42"/>
      <c r="C58" s="42"/>
      <c r="D58" s="42"/>
      <c r="E58" s="42"/>
      <c r="F58" s="42"/>
      <c r="G58" s="42"/>
      <c r="H58" s="42"/>
      <c r="I58" s="42"/>
      <c r="J58" s="43"/>
    </row>
    <row r="59" spans="1:10" x14ac:dyDescent="0.25">
      <c r="A59" s="315" t="s">
        <v>73</v>
      </c>
      <c r="B59" s="316"/>
      <c r="C59" s="316"/>
      <c r="D59" s="316"/>
      <c r="E59" s="42"/>
      <c r="F59" s="42"/>
      <c r="G59" s="42"/>
      <c r="H59" s="42"/>
      <c r="I59" s="42"/>
      <c r="J59" s="43"/>
    </row>
    <row r="60" spans="1:10" ht="63.75" customHeight="1" x14ac:dyDescent="0.25">
      <c r="A60" s="44"/>
      <c r="B60" s="296" t="s">
        <v>74</v>
      </c>
      <c r="C60" s="296"/>
      <c r="D60" s="296"/>
      <c r="E60" s="296"/>
      <c r="F60" s="296"/>
      <c r="G60" s="296"/>
      <c r="H60" s="296"/>
      <c r="I60" s="296"/>
      <c r="J60" s="45"/>
    </row>
    <row r="61" spans="1:10" x14ac:dyDescent="0.25">
      <c r="A61" s="44"/>
      <c r="B61" s="42"/>
      <c r="C61" s="42"/>
      <c r="D61" s="42"/>
      <c r="E61" s="42"/>
      <c r="F61" s="42"/>
      <c r="G61" s="42"/>
      <c r="H61" s="42"/>
      <c r="I61" s="42"/>
      <c r="J61" s="43"/>
    </row>
    <row r="62" spans="1:10" x14ac:dyDescent="0.25">
      <c r="A62" s="44"/>
      <c r="B62" s="42"/>
      <c r="C62" s="349" t="s">
        <v>75</v>
      </c>
      <c r="D62" s="350"/>
      <c r="E62" s="350"/>
      <c r="F62" s="350"/>
      <c r="G62" s="350"/>
      <c r="H62" s="350"/>
      <c r="I62" s="351"/>
      <c r="J62" s="43"/>
    </row>
    <row r="63" spans="1:10" x14ac:dyDescent="0.25">
      <c r="A63" s="44"/>
      <c r="B63" s="42"/>
      <c r="C63" s="324" t="s">
        <v>76</v>
      </c>
      <c r="D63" s="325"/>
      <c r="E63" s="325"/>
      <c r="F63" s="326"/>
      <c r="G63" s="327"/>
      <c r="H63" s="328"/>
      <c r="I63" s="329"/>
      <c r="J63" s="43"/>
    </row>
    <row r="64" spans="1:10" x14ac:dyDescent="0.25">
      <c r="A64" s="44"/>
      <c r="B64" s="42"/>
      <c r="C64" s="324" t="s">
        <v>77</v>
      </c>
      <c r="D64" s="325"/>
      <c r="E64" s="325"/>
      <c r="F64" s="326"/>
      <c r="G64" s="327"/>
      <c r="H64" s="328"/>
      <c r="I64" s="329"/>
      <c r="J64" s="43"/>
    </row>
    <row r="65" spans="1:10" x14ac:dyDescent="0.25">
      <c r="A65" s="44"/>
      <c r="B65" s="42"/>
      <c r="C65" s="324" t="s">
        <v>78</v>
      </c>
      <c r="D65" s="325"/>
      <c r="E65" s="325"/>
      <c r="F65" s="326"/>
      <c r="G65" s="327"/>
      <c r="H65" s="328"/>
      <c r="I65" s="329"/>
      <c r="J65" s="43"/>
    </row>
    <row r="66" spans="1:10" x14ac:dyDescent="0.25">
      <c r="A66" s="44"/>
      <c r="B66" s="42"/>
      <c r="C66" s="324" t="s">
        <v>79</v>
      </c>
      <c r="D66" s="325"/>
      <c r="E66" s="325"/>
      <c r="F66" s="326"/>
      <c r="G66" s="327"/>
      <c r="H66" s="328"/>
      <c r="I66" s="329"/>
      <c r="J66" s="43"/>
    </row>
    <row r="67" spans="1:10" x14ac:dyDescent="0.25">
      <c r="A67" s="44"/>
      <c r="B67" s="42"/>
      <c r="C67" s="324" t="s">
        <v>80</v>
      </c>
      <c r="D67" s="325"/>
      <c r="E67" s="325"/>
      <c r="F67" s="326"/>
      <c r="G67" s="327"/>
      <c r="H67" s="328"/>
      <c r="I67" s="329"/>
      <c r="J67" s="43"/>
    </row>
    <row r="68" spans="1:10" x14ac:dyDescent="0.25">
      <c r="A68" s="44"/>
      <c r="B68" s="42"/>
      <c r="C68" s="324" t="s">
        <v>81</v>
      </c>
      <c r="D68" s="325"/>
      <c r="E68" s="325"/>
      <c r="F68" s="326"/>
      <c r="G68" s="327"/>
      <c r="H68" s="328"/>
      <c r="I68" s="329"/>
      <c r="J68" s="43"/>
    </row>
    <row r="69" spans="1:10" x14ac:dyDescent="0.25">
      <c r="A69" s="44"/>
      <c r="B69" s="42"/>
      <c r="C69" s="324" t="s">
        <v>82</v>
      </c>
      <c r="D69" s="325"/>
      <c r="E69" s="325"/>
      <c r="F69" s="326"/>
      <c r="G69" s="327"/>
      <c r="H69" s="328"/>
      <c r="I69" s="329"/>
      <c r="J69" s="43"/>
    </row>
    <row r="70" spans="1:10" x14ac:dyDescent="0.25">
      <c r="A70" s="44"/>
      <c r="B70" s="42"/>
      <c r="C70" s="324" t="s">
        <v>83</v>
      </c>
      <c r="D70" s="325"/>
      <c r="E70" s="325"/>
      <c r="F70" s="326"/>
      <c r="G70" s="327"/>
      <c r="H70" s="328"/>
      <c r="I70" s="329"/>
      <c r="J70" s="43"/>
    </row>
    <row r="71" spans="1:10" x14ac:dyDescent="0.25">
      <c r="A71" s="44"/>
      <c r="B71" s="42"/>
      <c r="C71" s="42"/>
      <c r="D71" s="47"/>
      <c r="E71" s="47"/>
      <c r="F71" s="47"/>
      <c r="G71" s="47"/>
      <c r="H71" s="47"/>
      <c r="I71" s="47"/>
      <c r="J71" s="43"/>
    </row>
    <row r="72" spans="1:10" ht="85.5" customHeight="1" x14ac:dyDescent="0.25">
      <c r="A72" s="44"/>
      <c r="B72" s="296" t="s">
        <v>111</v>
      </c>
      <c r="C72" s="296"/>
      <c r="D72" s="296"/>
      <c r="E72" s="296"/>
      <c r="F72" s="296"/>
      <c r="G72" s="296"/>
      <c r="H72" s="296"/>
      <c r="I72" s="296"/>
      <c r="J72" s="45"/>
    </row>
    <row r="73" spans="1:10" x14ac:dyDescent="0.25">
      <c r="A73" s="347"/>
      <c r="B73" s="348"/>
      <c r="C73" s="352"/>
      <c r="D73" s="353"/>
      <c r="E73" s="353"/>
      <c r="F73" s="353"/>
      <c r="G73" s="353"/>
      <c r="H73" s="353"/>
      <c r="I73" s="354"/>
      <c r="J73" s="48"/>
    </row>
    <row r="74" spans="1:10" x14ac:dyDescent="0.25">
      <c r="A74" s="347"/>
      <c r="B74" s="348"/>
      <c r="C74" s="355"/>
      <c r="D74" s="356"/>
      <c r="E74" s="356"/>
      <c r="F74" s="356"/>
      <c r="G74" s="356"/>
      <c r="H74" s="356"/>
      <c r="I74" s="357"/>
      <c r="J74" s="48"/>
    </row>
    <row r="75" spans="1:10" x14ac:dyDescent="0.25">
      <c r="A75" s="347"/>
      <c r="B75" s="348"/>
      <c r="C75" s="355"/>
      <c r="D75" s="356"/>
      <c r="E75" s="356"/>
      <c r="F75" s="356"/>
      <c r="G75" s="356"/>
      <c r="H75" s="356"/>
      <c r="I75" s="357"/>
      <c r="J75" s="48"/>
    </row>
    <row r="76" spans="1:10" x14ac:dyDescent="0.25">
      <c r="A76" s="347"/>
      <c r="B76" s="348"/>
      <c r="C76" s="355"/>
      <c r="D76" s="356"/>
      <c r="E76" s="356"/>
      <c r="F76" s="356"/>
      <c r="G76" s="356"/>
      <c r="H76" s="356"/>
      <c r="I76" s="357"/>
      <c r="J76" s="48"/>
    </row>
    <row r="77" spans="1:10" x14ac:dyDescent="0.25">
      <c r="A77" s="347"/>
      <c r="B77" s="348"/>
      <c r="C77" s="355"/>
      <c r="D77" s="356"/>
      <c r="E77" s="356"/>
      <c r="F77" s="356"/>
      <c r="G77" s="356"/>
      <c r="H77" s="356"/>
      <c r="I77" s="357"/>
      <c r="J77" s="48"/>
    </row>
    <row r="78" spans="1:10" x14ac:dyDescent="0.25">
      <c r="A78" s="347"/>
      <c r="B78" s="348"/>
      <c r="C78" s="355"/>
      <c r="D78" s="356"/>
      <c r="E78" s="356"/>
      <c r="F78" s="356"/>
      <c r="G78" s="356"/>
      <c r="H78" s="356"/>
      <c r="I78" s="357"/>
      <c r="J78" s="48"/>
    </row>
    <row r="79" spans="1:10" x14ac:dyDescent="0.25">
      <c r="A79" s="347"/>
      <c r="B79" s="348"/>
      <c r="C79" s="358"/>
      <c r="D79" s="359"/>
      <c r="E79" s="359"/>
      <c r="F79" s="359"/>
      <c r="G79" s="359"/>
      <c r="H79" s="359"/>
      <c r="I79" s="360"/>
      <c r="J79" s="48"/>
    </row>
    <row r="80" spans="1:10" x14ac:dyDescent="0.25">
      <c r="A80" s="87"/>
      <c r="B80" s="47"/>
      <c r="C80" s="88"/>
      <c r="D80" s="88"/>
      <c r="E80" s="88"/>
      <c r="F80" s="88"/>
      <c r="G80" s="88"/>
      <c r="H80" s="88"/>
      <c r="I80" s="88"/>
      <c r="J80" s="48"/>
    </row>
    <row r="81" spans="1:10" ht="122.25" customHeight="1" x14ac:dyDescent="0.25">
      <c r="A81" s="87"/>
      <c r="B81" s="308" t="s">
        <v>165</v>
      </c>
      <c r="C81" s="308"/>
      <c r="D81" s="308"/>
      <c r="E81" s="308"/>
      <c r="F81" s="308"/>
      <c r="G81" s="308"/>
      <c r="H81" s="308"/>
      <c r="I81" s="308"/>
      <c r="J81" s="48"/>
    </row>
    <row r="82" spans="1:10" x14ac:dyDescent="0.25">
      <c r="A82" s="53"/>
      <c r="B82" s="47"/>
      <c r="C82" s="42"/>
      <c r="D82" s="42"/>
      <c r="E82" s="42"/>
      <c r="F82" s="42"/>
      <c r="G82" s="42"/>
      <c r="H82" s="42"/>
      <c r="I82" s="42"/>
      <c r="J82" s="48"/>
    </row>
    <row r="83" spans="1:10" x14ac:dyDescent="0.25">
      <c r="A83" s="54" t="s">
        <v>84</v>
      </c>
      <c r="B83" s="55"/>
      <c r="C83" s="55"/>
      <c r="D83" s="55"/>
      <c r="E83" s="55"/>
      <c r="F83" s="42"/>
      <c r="G83" s="42"/>
      <c r="H83" s="42"/>
      <c r="I83" s="42"/>
      <c r="J83" s="43"/>
    </row>
    <row r="84" spans="1:10" ht="32.25" customHeight="1" x14ac:dyDescent="0.25">
      <c r="A84" s="44"/>
      <c r="B84" s="320" t="s">
        <v>85</v>
      </c>
      <c r="C84" s="320"/>
      <c r="D84" s="320"/>
      <c r="E84" s="320"/>
      <c r="F84" s="320"/>
      <c r="G84" s="320"/>
      <c r="H84" s="320"/>
      <c r="I84" s="320"/>
      <c r="J84" s="45"/>
    </row>
    <row r="85" spans="1:10" ht="30" customHeight="1" x14ac:dyDescent="0.25">
      <c r="A85" s="44"/>
      <c r="B85" s="296" t="s">
        <v>86</v>
      </c>
      <c r="C85" s="296"/>
      <c r="D85" s="296"/>
      <c r="E85" s="296"/>
      <c r="F85" s="296"/>
      <c r="G85" s="296"/>
      <c r="H85" s="296"/>
      <c r="I85" s="296"/>
      <c r="J85" s="43"/>
    </row>
    <row r="86" spans="1:10" x14ac:dyDescent="0.25">
      <c r="A86" s="44"/>
      <c r="B86" s="42"/>
      <c r="C86" s="42"/>
      <c r="D86" s="42"/>
      <c r="E86" s="42"/>
      <c r="F86" s="42"/>
      <c r="G86" s="42"/>
      <c r="H86" s="42"/>
      <c r="I86" s="42"/>
      <c r="J86" s="43"/>
    </row>
    <row r="87" spans="1:10" x14ac:dyDescent="0.25">
      <c r="A87" s="44"/>
      <c r="B87" s="42"/>
      <c r="C87" s="42"/>
      <c r="D87" s="42"/>
      <c r="E87" s="42"/>
      <c r="F87" s="42"/>
      <c r="G87" s="42"/>
      <c r="H87" s="42"/>
      <c r="I87" s="42"/>
      <c r="J87" s="43"/>
    </row>
    <row r="88" spans="1:10" x14ac:dyDescent="0.25">
      <c r="A88" s="44"/>
      <c r="B88" s="42"/>
      <c r="C88" s="42"/>
      <c r="D88" s="42"/>
      <c r="E88" s="42"/>
      <c r="F88" s="42"/>
      <c r="G88" s="42"/>
      <c r="H88" s="42"/>
      <c r="I88" s="42"/>
      <c r="J88" s="43"/>
    </row>
    <row r="89" spans="1:10" x14ac:dyDescent="0.25">
      <c r="A89" s="44"/>
      <c r="B89" s="42"/>
      <c r="C89" s="42"/>
      <c r="D89" s="42"/>
      <c r="E89" s="42"/>
      <c r="F89" s="42"/>
      <c r="G89" s="42"/>
      <c r="H89" s="42"/>
      <c r="I89" s="42"/>
      <c r="J89" s="43"/>
    </row>
    <row r="90" spans="1:10" x14ac:dyDescent="0.25">
      <c r="A90" s="44"/>
      <c r="B90" s="42"/>
      <c r="C90" s="42"/>
      <c r="D90" s="42"/>
      <c r="E90" s="42"/>
      <c r="F90" s="343"/>
      <c r="G90" s="344"/>
      <c r="H90" s="344"/>
      <c r="I90" s="345"/>
      <c r="J90" s="43"/>
    </row>
    <row r="91" spans="1:10" x14ac:dyDescent="0.25">
      <c r="A91" s="44"/>
      <c r="B91" s="42"/>
      <c r="C91" s="42"/>
      <c r="D91" s="42"/>
      <c r="E91" s="42"/>
      <c r="F91" s="42"/>
      <c r="G91" s="42"/>
      <c r="H91" s="42"/>
      <c r="I91" s="42"/>
      <c r="J91" s="43"/>
    </row>
    <row r="92" spans="1:10" x14ac:dyDescent="0.25">
      <c r="A92" s="44"/>
      <c r="B92" s="42"/>
      <c r="C92" s="42"/>
      <c r="D92" s="42"/>
      <c r="E92" s="42"/>
      <c r="F92" s="42"/>
      <c r="G92" s="42"/>
      <c r="H92" s="42"/>
      <c r="I92" s="42"/>
      <c r="J92" s="43"/>
    </row>
    <row r="93" spans="1:10" ht="15" customHeight="1" x14ac:dyDescent="0.25">
      <c r="A93" s="44"/>
      <c r="B93" s="320" t="s">
        <v>87</v>
      </c>
      <c r="C93" s="320"/>
      <c r="D93" s="320"/>
      <c r="E93" s="320"/>
      <c r="F93" s="320"/>
      <c r="G93" s="320"/>
      <c r="H93" s="320"/>
      <c r="I93" s="320"/>
      <c r="J93" s="43"/>
    </row>
    <row r="94" spans="1:10" ht="59.25" customHeight="1" x14ac:dyDescent="0.25">
      <c r="A94" s="44"/>
      <c r="B94" s="42"/>
      <c r="C94" s="333" t="s">
        <v>88</v>
      </c>
      <c r="D94" s="333"/>
      <c r="E94" s="333"/>
      <c r="F94" s="333"/>
      <c r="G94" s="333"/>
      <c r="H94" s="333"/>
      <c r="I94" s="333"/>
      <c r="J94" s="56"/>
    </row>
    <row r="95" spans="1:10" x14ac:dyDescent="0.25">
      <c r="A95" s="46"/>
      <c r="B95" s="49"/>
      <c r="C95" s="42"/>
      <c r="D95" s="42"/>
      <c r="E95" s="42"/>
      <c r="F95" s="330"/>
      <c r="G95" s="331"/>
      <c r="H95" s="331"/>
      <c r="I95" s="332"/>
      <c r="J95" s="48"/>
    </row>
    <row r="96" spans="1:10" x14ac:dyDescent="0.25">
      <c r="A96" s="46"/>
      <c r="B96" s="49"/>
      <c r="C96" s="49"/>
      <c r="D96" s="49"/>
      <c r="E96" s="49"/>
      <c r="F96" s="49"/>
      <c r="G96" s="49"/>
      <c r="H96" s="49"/>
      <c r="I96" s="49"/>
      <c r="J96" s="48"/>
    </row>
    <row r="97" spans="1:10" ht="15" customHeight="1" x14ac:dyDescent="0.25">
      <c r="A97" s="44"/>
      <c r="B97" s="320" t="s">
        <v>89</v>
      </c>
      <c r="C97" s="320"/>
      <c r="D97" s="320"/>
      <c r="E97" s="320"/>
      <c r="F97" s="320"/>
      <c r="G97" s="320"/>
      <c r="H97" s="320"/>
      <c r="I97" s="320"/>
      <c r="J97" s="43"/>
    </row>
    <row r="98" spans="1:10" ht="88.5" customHeight="1" x14ac:dyDescent="0.25">
      <c r="A98" s="44"/>
      <c r="B98" s="42"/>
      <c r="C98" s="333" t="s">
        <v>90</v>
      </c>
      <c r="D98" s="333"/>
      <c r="E98" s="333"/>
      <c r="F98" s="333"/>
      <c r="G98" s="333"/>
      <c r="H98" s="333"/>
      <c r="I98" s="333"/>
      <c r="J98" s="56"/>
    </row>
    <row r="99" spans="1:10" x14ac:dyDescent="0.25">
      <c r="A99" s="44"/>
      <c r="B99" s="42"/>
      <c r="C99" s="42" t="s">
        <v>91</v>
      </c>
      <c r="D99" s="334"/>
      <c r="E99" s="335"/>
      <c r="F99" s="336" t="s">
        <v>92</v>
      </c>
      <c r="G99" s="337"/>
      <c r="H99" s="297"/>
      <c r="I99" s="298"/>
      <c r="J99" s="48"/>
    </row>
    <row r="100" spans="1:10" x14ac:dyDescent="0.25">
      <c r="A100" s="80"/>
      <c r="B100" s="79"/>
      <c r="C100" s="79"/>
      <c r="D100" s="81"/>
      <c r="E100" s="81"/>
      <c r="F100" s="82"/>
      <c r="G100" s="82"/>
      <c r="H100" s="81"/>
      <c r="I100" s="81"/>
      <c r="J100" s="83"/>
    </row>
    <row r="101" spans="1:10" ht="48.75" customHeight="1" x14ac:dyDescent="0.25">
      <c r="A101" s="80"/>
      <c r="B101" s="294" t="s">
        <v>155</v>
      </c>
      <c r="C101" s="294"/>
      <c r="D101" s="294"/>
      <c r="E101" s="294"/>
      <c r="F101" s="294"/>
      <c r="G101" s="294"/>
      <c r="H101" s="294"/>
      <c r="I101" s="294"/>
      <c r="J101" s="83"/>
    </row>
    <row r="102" spans="1:10" x14ac:dyDescent="0.25">
      <c r="A102" s="80"/>
      <c r="B102" s="84"/>
      <c r="C102" s="85"/>
      <c r="D102" s="288"/>
      <c r="E102" s="288"/>
      <c r="F102" s="84"/>
      <c r="G102" s="84"/>
      <c r="H102" s="84"/>
      <c r="I102" s="84"/>
      <c r="J102" s="83"/>
    </row>
    <row r="103" spans="1:10" x14ac:dyDescent="0.25">
      <c r="A103" s="80"/>
      <c r="B103" s="79"/>
      <c r="C103" s="84" t="s">
        <v>156</v>
      </c>
      <c r="D103" s="289"/>
      <c r="E103" s="290"/>
      <c r="F103" s="287" t="s">
        <v>157</v>
      </c>
      <c r="G103" s="288"/>
      <c r="H103" s="289"/>
      <c r="I103" s="290"/>
      <c r="J103" s="83"/>
    </row>
    <row r="104" spans="1:10" x14ac:dyDescent="0.25">
      <c r="A104" s="80"/>
      <c r="B104" s="79"/>
      <c r="C104" s="79"/>
      <c r="D104" s="86"/>
      <c r="E104" s="86"/>
      <c r="F104" s="82"/>
      <c r="G104" s="82"/>
      <c r="H104" s="86"/>
      <c r="I104" s="86"/>
      <c r="J104" s="83"/>
    </row>
    <row r="105" spans="1:10" x14ac:dyDescent="0.25">
      <c r="A105" s="80"/>
      <c r="B105" s="79"/>
      <c r="C105" s="291" t="s">
        <v>158</v>
      </c>
      <c r="D105" s="291"/>
      <c r="E105" s="291"/>
      <c r="F105" s="291"/>
      <c r="G105" s="291"/>
      <c r="H105" s="86"/>
      <c r="I105" s="86"/>
      <c r="J105" s="83"/>
    </row>
    <row r="106" spans="1:10" x14ac:dyDescent="0.25">
      <c r="A106" s="80"/>
      <c r="B106" s="79"/>
      <c r="C106" s="291"/>
      <c r="D106" s="291"/>
      <c r="E106" s="291"/>
      <c r="F106" s="291"/>
      <c r="G106" s="291"/>
      <c r="H106" s="292"/>
      <c r="I106" s="293"/>
      <c r="J106" s="83"/>
    </row>
    <row r="107" spans="1:10" x14ac:dyDescent="0.25">
      <c r="A107" s="80"/>
      <c r="B107" s="79"/>
      <c r="C107" s="79"/>
      <c r="D107" s="86"/>
      <c r="E107" s="86"/>
      <c r="F107" s="82"/>
      <c r="G107" s="82"/>
      <c r="H107" s="86"/>
      <c r="I107" s="86"/>
      <c r="J107" s="83"/>
    </row>
    <row r="108" spans="1:10" x14ac:dyDescent="0.25">
      <c r="A108" s="80"/>
      <c r="B108" s="79"/>
      <c r="C108" s="288" t="s">
        <v>159</v>
      </c>
      <c r="D108" s="288"/>
      <c r="E108" s="288"/>
      <c r="F108" s="288"/>
      <c r="G108" s="295"/>
      <c r="H108" s="292"/>
      <c r="I108" s="293"/>
      <c r="J108" s="83"/>
    </row>
    <row r="109" spans="1:10" x14ac:dyDescent="0.25">
      <c r="A109" s="80"/>
      <c r="B109" s="79"/>
      <c r="C109" s="79"/>
      <c r="D109" s="86"/>
      <c r="E109" s="86"/>
      <c r="F109" s="82"/>
      <c r="G109" s="82"/>
      <c r="H109" s="86"/>
      <c r="I109" s="86"/>
      <c r="J109" s="83"/>
    </row>
    <row r="110" spans="1:10" x14ac:dyDescent="0.25">
      <c r="A110" s="80"/>
      <c r="B110" s="79"/>
      <c r="C110" s="288" t="s">
        <v>160</v>
      </c>
      <c r="D110" s="288"/>
      <c r="E110" s="288"/>
      <c r="F110" s="288"/>
      <c r="G110" s="288"/>
      <c r="H110" s="292"/>
      <c r="I110" s="293"/>
      <c r="J110" s="83"/>
    </row>
    <row r="111" spans="1:10" x14ac:dyDescent="0.25">
      <c r="A111" s="80"/>
      <c r="B111" s="79"/>
      <c r="C111" s="79"/>
      <c r="D111" s="86"/>
      <c r="E111" s="86"/>
      <c r="F111" s="82"/>
      <c r="G111" s="82"/>
      <c r="H111" s="86"/>
      <c r="I111" s="86"/>
      <c r="J111" s="83"/>
    </row>
    <row r="112" spans="1:10" x14ac:dyDescent="0.25">
      <c r="A112" s="80"/>
      <c r="B112" s="79"/>
      <c r="C112" s="288" t="s">
        <v>161</v>
      </c>
      <c r="D112" s="288"/>
      <c r="E112" s="288"/>
      <c r="F112" s="288"/>
      <c r="G112" s="288"/>
      <c r="H112" s="292"/>
      <c r="I112" s="293"/>
      <c r="J112" s="83"/>
    </row>
    <row r="113" spans="1:10" x14ac:dyDescent="0.25">
      <c r="A113" s="80"/>
      <c r="B113" s="79"/>
      <c r="C113" s="79"/>
      <c r="D113" s="86"/>
      <c r="E113" s="86"/>
      <c r="F113" s="82"/>
      <c r="G113" s="82"/>
      <c r="H113" s="86"/>
      <c r="I113" s="86"/>
      <c r="J113" s="83"/>
    </row>
    <row r="114" spans="1:10" x14ac:dyDescent="0.25">
      <c r="A114" s="80"/>
      <c r="B114" s="79" t="s">
        <v>162</v>
      </c>
      <c r="C114" s="79"/>
      <c r="D114" s="86"/>
      <c r="E114" s="86"/>
      <c r="F114" s="82"/>
      <c r="G114" s="82"/>
      <c r="H114" s="292"/>
      <c r="I114" s="293"/>
      <c r="J114" s="83"/>
    </row>
    <row r="115" spans="1:10" ht="15" customHeight="1" x14ac:dyDescent="0.25">
      <c r="A115" s="80"/>
      <c r="B115" s="79"/>
      <c r="C115" s="79"/>
      <c r="D115" s="81"/>
      <c r="E115" s="81"/>
      <c r="F115" s="82"/>
      <c r="G115" s="82"/>
      <c r="H115" s="86"/>
      <c r="I115" s="86"/>
      <c r="J115" s="83"/>
    </row>
    <row r="116" spans="1:10" ht="42" customHeight="1" x14ac:dyDescent="0.25">
      <c r="A116" s="80"/>
      <c r="B116" s="294" t="s">
        <v>164</v>
      </c>
      <c r="C116" s="294"/>
      <c r="D116" s="294"/>
      <c r="E116" s="294"/>
      <c r="F116" s="294"/>
      <c r="G116" s="294"/>
      <c r="H116" s="294"/>
      <c r="I116" s="294"/>
      <c r="J116" s="83"/>
    </row>
    <row r="117" spans="1:10" x14ac:dyDescent="0.25">
      <c r="A117" s="80"/>
      <c r="B117" s="84"/>
      <c r="C117" s="85"/>
      <c r="D117" s="288"/>
      <c r="E117" s="288"/>
      <c r="F117" s="84"/>
      <c r="G117" s="84"/>
      <c r="H117" s="84"/>
      <c r="I117" s="84"/>
      <c r="J117" s="83"/>
    </row>
    <row r="118" spans="1:10" x14ac:dyDescent="0.25">
      <c r="A118" s="80"/>
      <c r="B118" s="79"/>
      <c r="C118" s="84" t="s">
        <v>156</v>
      </c>
      <c r="D118" s="289"/>
      <c r="E118" s="290"/>
      <c r="F118" s="287" t="s">
        <v>157</v>
      </c>
      <c r="G118" s="288"/>
      <c r="H118" s="289"/>
      <c r="I118" s="290"/>
      <c r="J118" s="83"/>
    </row>
    <row r="119" spans="1:10" x14ac:dyDescent="0.25">
      <c r="A119" s="80"/>
      <c r="B119" s="79"/>
      <c r="C119" s="79"/>
      <c r="D119" s="86"/>
      <c r="E119" s="86"/>
      <c r="F119" s="82"/>
      <c r="G119" s="82"/>
      <c r="H119" s="86"/>
      <c r="I119" s="86"/>
      <c r="J119" s="83"/>
    </row>
    <row r="120" spans="1:10" x14ac:dyDescent="0.25">
      <c r="A120" s="80"/>
      <c r="B120" s="79"/>
      <c r="C120" s="291" t="s">
        <v>158</v>
      </c>
      <c r="D120" s="291"/>
      <c r="E120" s="291"/>
      <c r="F120" s="291"/>
      <c r="G120" s="291"/>
      <c r="H120" s="86"/>
      <c r="I120" s="86"/>
      <c r="J120" s="83"/>
    </row>
    <row r="121" spans="1:10" x14ac:dyDescent="0.25">
      <c r="A121" s="80"/>
      <c r="B121" s="79"/>
      <c r="C121" s="291"/>
      <c r="D121" s="291"/>
      <c r="E121" s="291"/>
      <c r="F121" s="291"/>
      <c r="G121" s="291"/>
      <c r="H121" s="292"/>
      <c r="I121" s="293"/>
      <c r="J121" s="83"/>
    </row>
    <row r="122" spans="1:10" x14ac:dyDescent="0.25">
      <c r="A122" s="80"/>
      <c r="B122" s="79"/>
      <c r="C122" s="79"/>
      <c r="D122" s="86"/>
      <c r="E122" s="86"/>
      <c r="F122" s="82"/>
      <c r="G122" s="82"/>
      <c r="H122" s="86"/>
      <c r="I122" s="86"/>
      <c r="J122" s="83"/>
    </row>
    <row r="123" spans="1:10" x14ac:dyDescent="0.25">
      <c r="A123" s="80"/>
      <c r="B123" s="79"/>
      <c r="C123" s="288" t="s">
        <v>159</v>
      </c>
      <c r="D123" s="288"/>
      <c r="E123" s="288"/>
      <c r="F123" s="288"/>
      <c r="G123" s="295"/>
      <c r="H123" s="292"/>
      <c r="I123" s="293"/>
      <c r="J123" s="83"/>
    </row>
    <row r="124" spans="1:10" x14ac:dyDescent="0.25">
      <c r="A124" s="80"/>
      <c r="B124" s="79"/>
      <c r="C124" s="79"/>
      <c r="D124" s="86"/>
      <c r="E124" s="86"/>
      <c r="F124" s="82"/>
      <c r="G124" s="82"/>
      <c r="H124" s="86"/>
      <c r="I124" s="86"/>
      <c r="J124" s="83"/>
    </row>
    <row r="125" spans="1:10" x14ac:dyDescent="0.25">
      <c r="A125" s="80"/>
      <c r="B125" s="79"/>
      <c r="C125" s="288" t="s">
        <v>160</v>
      </c>
      <c r="D125" s="288"/>
      <c r="E125" s="288"/>
      <c r="F125" s="288"/>
      <c r="G125" s="288"/>
      <c r="H125" s="292"/>
      <c r="I125" s="293"/>
      <c r="J125" s="83"/>
    </row>
    <row r="126" spans="1:10" x14ac:dyDescent="0.25">
      <c r="A126" s="80"/>
      <c r="B126" s="79"/>
      <c r="C126" s="79"/>
      <c r="D126" s="86"/>
      <c r="E126" s="86"/>
      <c r="F126" s="82"/>
      <c r="G126" s="82"/>
      <c r="H126" s="86"/>
      <c r="I126" s="86"/>
      <c r="J126" s="83"/>
    </row>
    <row r="127" spans="1:10" x14ac:dyDescent="0.25">
      <c r="A127" s="80"/>
      <c r="B127" s="79"/>
      <c r="C127" s="288" t="s">
        <v>161</v>
      </c>
      <c r="D127" s="288"/>
      <c r="E127" s="288"/>
      <c r="F127" s="288"/>
      <c r="G127" s="288"/>
      <c r="H127" s="292"/>
      <c r="I127" s="293"/>
      <c r="J127" s="83"/>
    </row>
    <row r="128" spans="1:10" x14ac:dyDescent="0.25">
      <c r="A128" s="44"/>
      <c r="B128" s="42"/>
      <c r="C128" s="42"/>
      <c r="D128" s="42"/>
      <c r="E128" s="42"/>
      <c r="F128" s="42"/>
      <c r="G128" s="42"/>
      <c r="H128" s="42"/>
      <c r="I128" s="79"/>
      <c r="J128" s="43"/>
    </row>
    <row r="129" spans="1:10" ht="15" customHeight="1" x14ac:dyDescent="0.25">
      <c r="A129" s="54" t="s">
        <v>93</v>
      </c>
      <c r="B129" s="42"/>
      <c r="C129" s="42"/>
      <c r="D129" s="42"/>
      <c r="E129" s="42"/>
      <c r="F129" s="42"/>
      <c r="G129" s="42"/>
      <c r="H129" s="42"/>
      <c r="I129" s="42"/>
      <c r="J129" s="43"/>
    </row>
    <row r="130" spans="1:10" ht="18.75" customHeight="1" x14ac:dyDescent="0.25">
      <c r="A130" s="44"/>
      <c r="B130" s="49" t="s">
        <v>94</v>
      </c>
      <c r="C130" s="57"/>
      <c r="D130" s="57"/>
      <c r="E130" s="57"/>
      <c r="F130" s="57"/>
      <c r="G130" s="57"/>
      <c r="H130" s="57"/>
      <c r="I130" s="57"/>
      <c r="J130" s="43"/>
    </row>
    <row r="131" spans="1:10" x14ac:dyDescent="0.25">
      <c r="A131" s="44"/>
      <c r="B131" s="58" t="s">
        <v>95</v>
      </c>
      <c r="C131" s="57"/>
      <c r="D131" s="57"/>
      <c r="E131" s="57"/>
      <c r="F131" s="57"/>
      <c r="G131" s="57"/>
      <c r="H131" s="57"/>
      <c r="I131" s="57"/>
      <c r="J131" s="43"/>
    </row>
    <row r="132" spans="1:10" x14ac:dyDescent="0.25">
      <c r="A132" s="44"/>
      <c r="B132" s="49"/>
      <c r="C132" s="57"/>
      <c r="D132" s="57"/>
      <c r="E132" s="57"/>
      <c r="F132" s="57"/>
      <c r="G132" s="57"/>
      <c r="H132" s="57"/>
      <c r="I132" s="57"/>
      <c r="J132" s="43"/>
    </row>
    <row r="133" spans="1:10" x14ac:dyDescent="0.25">
      <c r="A133" s="44"/>
      <c r="B133" s="49"/>
      <c r="C133" s="57"/>
      <c r="D133" s="57"/>
      <c r="E133" s="57"/>
      <c r="F133" s="57"/>
      <c r="G133" s="57"/>
      <c r="H133" s="57"/>
      <c r="I133" s="57"/>
      <c r="J133" s="43"/>
    </row>
    <row r="134" spans="1:10" x14ac:dyDescent="0.25">
      <c r="A134" s="44"/>
      <c r="B134" s="49"/>
      <c r="C134" s="57"/>
      <c r="D134" s="57"/>
      <c r="E134" s="57"/>
      <c r="F134" s="57"/>
      <c r="G134" s="57"/>
      <c r="H134" s="57"/>
      <c r="I134" s="57"/>
      <c r="J134" s="43"/>
    </row>
    <row r="135" spans="1:10" x14ac:dyDescent="0.25">
      <c r="A135" s="44"/>
      <c r="B135" s="49"/>
      <c r="C135" s="57"/>
      <c r="D135" s="57"/>
      <c r="E135" s="57"/>
      <c r="F135" s="57"/>
      <c r="G135" s="57"/>
      <c r="H135" s="57"/>
      <c r="I135" s="57"/>
      <c r="J135" s="43"/>
    </row>
    <row r="136" spans="1:10" x14ac:dyDescent="0.25">
      <c r="A136" s="44"/>
      <c r="B136" s="49"/>
      <c r="C136" s="57"/>
      <c r="D136" s="57"/>
      <c r="E136" s="57"/>
      <c r="F136" s="57"/>
      <c r="G136" s="57"/>
      <c r="H136" s="57"/>
      <c r="I136" s="57"/>
      <c r="J136" s="43"/>
    </row>
    <row r="137" spans="1:10" ht="15" customHeight="1" x14ac:dyDescent="0.25">
      <c r="A137" s="44"/>
      <c r="B137" s="320" t="s">
        <v>96</v>
      </c>
      <c r="C137" s="320"/>
      <c r="D137" s="320"/>
      <c r="E137" s="320"/>
      <c r="F137" s="320"/>
      <c r="G137" s="320"/>
      <c r="H137" s="320"/>
      <c r="I137" s="320"/>
      <c r="J137" s="43"/>
    </row>
    <row r="138" spans="1:10" x14ac:dyDescent="0.25">
      <c r="A138" s="44"/>
      <c r="B138" s="320"/>
      <c r="C138" s="320"/>
      <c r="D138" s="320"/>
      <c r="E138" s="320"/>
      <c r="F138" s="320"/>
      <c r="G138" s="320"/>
      <c r="H138" s="320"/>
      <c r="I138" s="320"/>
      <c r="J138" s="43"/>
    </row>
    <row r="139" spans="1:10" x14ac:dyDescent="0.25">
      <c r="A139" s="42"/>
      <c r="B139" s="59"/>
      <c r="C139" s="59"/>
      <c r="D139" s="59"/>
      <c r="E139" s="59"/>
      <c r="F139" s="59"/>
      <c r="G139" s="59"/>
      <c r="H139" s="60" t="s">
        <v>97</v>
      </c>
      <c r="I139" s="60" t="s">
        <v>98</v>
      </c>
      <c r="J139" s="43"/>
    </row>
    <row r="140" spans="1:10" x14ac:dyDescent="0.25">
      <c r="A140" s="57"/>
      <c r="B140" s="42"/>
      <c r="C140" s="52" t="s">
        <v>99</v>
      </c>
      <c r="D140" s="42"/>
      <c r="E140" s="42"/>
      <c r="F140" s="42"/>
      <c r="G140" s="42"/>
      <c r="H140" s="42"/>
      <c r="I140" s="42"/>
      <c r="J140" s="43"/>
    </row>
    <row r="141" spans="1:10" x14ac:dyDescent="0.25">
      <c r="A141" s="57"/>
      <c r="B141" s="42"/>
      <c r="C141" s="52" t="s">
        <v>100</v>
      </c>
      <c r="D141" s="42"/>
      <c r="E141" s="42"/>
      <c r="F141" s="42"/>
      <c r="G141" s="42"/>
      <c r="H141" s="42"/>
      <c r="I141" s="42"/>
      <c r="J141" s="43"/>
    </row>
    <row r="142" spans="1:10" x14ac:dyDescent="0.25">
      <c r="A142" s="57"/>
      <c r="B142" s="42"/>
      <c r="C142" s="52" t="s">
        <v>101</v>
      </c>
      <c r="D142" s="42"/>
      <c r="E142" s="42"/>
      <c r="F142" s="42"/>
      <c r="G142" s="42"/>
      <c r="H142" s="42"/>
      <c r="I142" s="42"/>
      <c r="J142" s="43"/>
    </row>
    <row r="143" spans="1:10" x14ac:dyDescent="0.25">
      <c r="A143" s="57"/>
      <c r="B143" s="42"/>
      <c r="C143" s="52" t="s">
        <v>102</v>
      </c>
      <c r="D143" s="42"/>
      <c r="E143" s="42"/>
      <c r="F143" s="42"/>
      <c r="G143" s="42"/>
      <c r="H143" s="42"/>
      <c r="I143" s="42"/>
      <c r="J143" s="43"/>
    </row>
    <row r="144" spans="1:10" x14ac:dyDescent="0.25">
      <c r="A144" s="57"/>
      <c r="B144" s="42"/>
      <c r="C144" s="52" t="s">
        <v>103</v>
      </c>
      <c r="D144" s="42"/>
      <c r="E144" s="42"/>
      <c r="F144" s="42"/>
      <c r="G144" s="42"/>
      <c r="H144" s="42"/>
      <c r="I144" s="42"/>
      <c r="J144" s="43"/>
    </row>
    <row r="145" spans="1:10" x14ac:dyDescent="0.25">
      <c r="A145" s="57"/>
      <c r="B145" s="42"/>
      <c r="C145" s="52" t="s">
        <v>104</v>
      </c>
      <c r="D145" s="42"/>
      <c r="E145" s="42"/>
      <c r="F145" s="42"/>
      <c r="G145" s="42"/>
      <c r="H145" s="42"/>
      <c r="I145" s="42"/>
      <c r="J145" s="43"/>
    </row>
    <row r="146" spans="1:10" x14ac:dyDescent="0.25">
      <c r="A146" s="57"/>
      <c r="B146" s="42"/>
      <c r="C146" s="52" t="s">
        <v>105</v>
      </c>
      <c r="D146" s="42"/>
      <c r="E146" s="42"/>
      <c r="F146" s="42"/>
      <c r="G146" s="42"/>
      <c r="H146" s="42"/>
      <c r="I146" s="42"/>
      <c r="J146" s="43"/>
    </row>
    <row r="147" spans="1:10" ht="30" customHeight="1" x14ac:dyDescent="0.25">
      <c r="A147" s="57"/>
      <c r="B147" s="42"/>
      <c r="C147" s="52"/>
      <c r="D147" s="61" t="s">
        <v>106</v>
      </c>
      <c r="E147" s="338"/>
      <c r="F147" s="339"/>
      <c r="G147" s="339"/>
      <c r="H147" s="339"/>
      <c r="I147" s="340"/>
      <c r="J147" s="43"/>
    </row>
    <row r="148" spans="1:10" x14ac:dyDescent="0.25">
      <c r="A148" s="57"/>
      <c r="B148" s="42"/>
      <c r="C148" s="52"/>
      <c r="D148" s="52"/>
      <c r="E148" s="52"/>
      <c r="F148" s="52"/>
      <c r="G148" s="52"/>
      <c r="H148" s="52"/>
      <c r="I148" s="52"/>
      <c r="J148" s="43"/>
    </row>
    <row r="149" spans="1:10" ht="30.75" customHeight="1" x14ac:dyDescent="0.25">
      <c r="A149" s="57"/>
      <c r="B149" s="42"/>
      <c r="C149" s="52"/>
      <c r="D149" s="61" t="s">
        <v>107</v>
      </c>
      <c r="E149" s="338"/>
      <c r="F149" s="339"/>
      <c r="G149" s="339"/>
      <c r="H149" s="339"/>
      <c r="I149" s="340"/>
      <c r="J149" s="43"/>
    </row>
    <row r="150" spans="1:10" x14ac:dyDescent="0.25">
      <c r="A150" s="57"/>
      <c r="B150" s="42"/>
      <c r="C150" s="42"/>
      <c r="D150" s="42"/>
      <c r="E150" s="42"/>
      <c r="F150" s="42"/>
      <c r="G150" s="42"/>
      <c r="H150" s="42"/>
      <c r="I150" s="42"/>
      <c r="J150" s="43"/>
    </row>
    <row r="151" spans="1:10" x14ac:dyDescent="0.25">
      <c r="A151" s="57"/>
      <c r="B151" s="42" t="s">
        <v>108</v>
      </c>
      <c r="C151" s="42"/>
      <c r="D151" s="42"/>
      <c r="E151" s="42"/>
      <c r="F151" s="42"/>
      <c r="G151" s="42"/>
      <c r="H151" s="42"/>
      <c r="I151" s="42"/>
      <c r="J151" s="43"/>
    </row>
    <row r="152" spans="1:10" x14ac:dyDescent="0.25">
      <c r="A152" s="57"/>
      <c r="B152" s="346" t="s">
        <v>112</v>
      </c>
      <c r="C152" s="346"/>
      <c r="D152" s="346"/>
      <c r="E152" s="346"/>
      <c r="F152" s="346"/>
      <c r="G152" s="346"/>
      <c r="H152" s="346"/>
      <c r="I152" s="346"/>
      <c r="J152" s="43"/>
    </row>
    <row r="153" spans="1:10" x14ac:dyDescent="0.25">
      <c r="A153" s="57"/>
      <c r="B153" s="346"/>
      <c r="C153" s="346"/>
      <c r="D153" s="346"/>
      <c r="E153" s="346"/>
      <c r="F153" s="346"/>
      <c r="G153" s="346"/>
      <c r="H153" s="346"/>
      <c r="I153" s="346"/>
      <c r="J153" s="43"/>
    </row>
    <row r="154" spans="1:10" x14ac:dyDescent="0.25">
      <c r="A154" s="57"/>
      <c r="B154" s="42"/>
      <c r="C154" s="42"/>
      <c r="D154" s="42"/>
      <c r="E154" s="42"/>
      <c r="F154" s="42"/>
      <c r="G154" s="62" t="s">
        <v>109</v>
      </c>
      <c r="H154" s="341"/>
      <c r="I154" s="342"/>
      <c r="J154" s="43"/>
    </row>
    <row r="155" spans="1:10" x14ac:dyDescent="0.25">
      <c r="A155" s="57"/>
      <c r="B155" s="42"/>
      <c r="C155" s="42"/>
      <c r="D155" s="42"/>
      <c r="E155" s="42"/>
      <c r="F155" s="42"/>
      <c r="G155" s="62" t="s">
        <v>110</v>
      </c>
      <c r="H155" s="297"/>
      <c r="I155" s="298"/>
      <c r="J155" s="43"/>
    </row>
    <row r="156" spans="1:10" x14ac:dyDescent="0.25">
      <c r="A156" s="57"/>
      <c r="B156" s="42"/>
      <c r="C156" s="42"/>
      <c r="D156" s="42"/>
      <c r="E156" s="42"/>
      <c r="F156" s="42"/>
      <c r="G156" s="62" t="s">
        <v>110</v>
      </c>
      <c r="H156" s="297"/>
      <c r="I156" s="298"/>
      <c r="J156" s="43"/>
    </row>
    <row r="157" spans="1:10" x14ac:dyDescent="0.25">
      <c r="A157" s="57"/>
      <c r="B157" s="42"/>
      <c r="C157" s="42"/>
      <c r="D157" s="42"/>
      <c r="E157" s="42"/>
      <c r="F157" s="42"/>
      <c r="G157" s="62" t="s">
        <v>110</v>
      </c>
      <c r="H157" s="297"/>
      <c r="I157" s="298"/>
      <c r="J157" s="43"/>
    </row>
    <row r="158" spans="1:10" x14ac:dyDescent="0.25">
      <c r="A158" s="57"/>
      <c r="B158" s="42"/>
      <c r="C158" s="42"/>
      <c r="D158" s="42"/>
      <c r="E158" s="42"/>
      <c r="F158" s="42"/>
      <c r="G158" s="62" t="s">
        <v>110</v>
      </c>
      <c r="H158" s="297"/>
      <c r="I158" s="298"/>
      <c r="J158" s="43"/>
    </row>
    <row r="159" spans="1:10" x14ac:dyDescent="0.25">
      <c r="A159" s="57"/>
      <c r="B159" s="42"/>
      <c r="C159" s="42"/>
      <c r="D159" s="42"/>
      <c r="E159" s="42"/>
      <c r="F159" s="42"/>
      <c r="G159" s="62" t="s">
        <v>109</v>
      </c>
      <c r="H159" s="297"/>
      <c r="I159" s="298"/>
      <c r="J159" s="43"/>
    </row>
    <row r="160" spans="1:10" x14ac:dyDescent="0.25">
      <c r="A160" s="57"/>
      <c r="B160" s="42"/>
      <c r="C160" s="42"/>
      <c r="D160" s="42"/>
      <c r="E160" s="42"/>
      <c r="F160" s="42"/>
      <c r="G160" s="62" t="s">
        <v>109</v>
      </c>
      <c r="H160" s="297"/>
      <c r="I160" s="298"/>
      <c r="J160" s="43"/>
    </row>
    <row r="161" spans="1:10" x14ac:dyDescent="0.25">
      <c r="A161" s="57"/>
      <c r="B161" s="42"/>
      <c r="C161" s="42"/>
      <c r="D161" s="42"/>
      <c r="E161" s="42"/>
      <c r="F161" s="42"/>
      <c r="G161" s="62" t="s">
        <v>110</v>
      </c>
      <c r="H161" s="297"/>
      <c r="I161" s="298"/>
      <c r="J161" s="43"/>
    </row>
    <row r="162" spans="1:10" x14ac:dyDescent="0.25">
      <c r="A162" s="57"/>
      <c r="B162" s="42"/>
      <c r="C162" s="42"/>
      <c r="D162" s="42"/>
      <c r="E162" s="42"/>
      <c r="F162" s="42"/>
      <c r="G162" s="62" t="s">
        <v>110</v>
      </c>
      <c r="H162" s="297"/>
      <c r="I162" s="298"/>
      <c r="J162" s="43"/>
    </row>
    <row r="163" spans="1:10" x14ac:dyDescent="0.25">
      <c r="A163" s="57"/>
      <c r="B163" s="42"/>
      <c r="C163" s="42"/>
      <c r="D163" s="42"/>
      <c r="E163" s="42"/>
      <c r="F163" s="42"/>
      <c r="G163" s="62" t="s">
        <v>110</v>
      </c>
      <c r="H163" s="297"/>
      <c r="I163" s="298"/>
      <c r="J163" s="43"/>
    </row>
    <row r="164" spans="1:10" x14ac:dyDescent="0.25">
      <c r="A164" s="57"/>
      <c r="B164" s="42"/>
      <c r="C164" s="42"/>
      <c r="D164" s="42"/>
      <c r="E164" s="42"/>
      <c r="F164" s="42"/>
      <c r="G164" s="62" t="s">
        <v>110</v>
      </c>
      <c r="H164" s="297"/>
      <c r="I164" s="298"/>
      <c r="J164" s="43"/>
    </row>
    <row r="165" spans="1:10" x14ac:dyDescent="0.25">
      <c r="A165" s="63"/>
      <c r="B165" s="64"/>
      <c r="C165" s="64"/>
      <c r="D165" s="64"/>
      <c r="E165" s="64"/>
      <c r="F165" s="64"/>
      <c r="G165" s="64"/>
      <c r="H165" s="64"/>
      <c r="I165" s="64"/>
      <c r="J165" s="65"/>
    </row>
  </sheetData>
  <sheetProtection selectLockedCells="1"/>
  <mergeCells count="104">
    <mergeCell ref="B60:I60"/>
    <mergeCell ref="C62:I62"/>
    <mergeCell ref="C63:F63"/>
    <mergeCell ref="G63:I63"/>
    <mergeCell ref="C64:F64"/>
    <mergeCell ref="G64:I64"/>
    <mergeCell ref="C73:I79"/>
    <mergeCell ref="B84:I84"/>
    <mergeCell ref="B85:I85"/>
    <mergeCell ref="B81:I81"/>
    <mergeCell ref="F90:I90"/>
    <mergeCell ref="C65:F65"/>
    <mergeCell ref="G65:I65"/>
    <mergeCell ref="C66:F66"/>
    <mergeCell ref="G66:I66"/>
    <mergeCell ref="C67:F67"/>
    <mergeCell ref="G67:I67"/>
    <mergeCell ref="H162:I162"/>
    <mergeCell ref="H163:I163"/>
    <mergeCell ref="B152:I153"/>
    <mergeCell ref="B101:I101"/>
    <mergeCell ref="D102:E102"/>
    <mergeCell ref="B93:I93"/>
    <mergeCell ref="C94:I94"/>
    <mergeCell ref="B72:I72"/>
    <mergeCell ref="A73:B79"/>
    <mergeCell ref="H114:I114"/>
    <mergeCell ref="H108:I108"/>
    <mergeCell ref="C110:G110"/>
    <mergeCell ref="C108:G108"/>
    <mergeCell ref="H110:I110"/>
    <mergeCell ref="C112:G112"/>
    <mergeCell ref="H112:I112"/>
    <mergeCell ref="D103:E103"/>
    <mergeCell ref="H164:I164"/>
    <mergeCell ref="H156:I156"/>
    <mergeCell ref="H157:I157"/>
    <mergeCell ref="H158:I158"/>
    <mergeCell ref="H159:I159"/>
    <mergeCell ref="H160:I160"/>
    <mergeCell ref="H161:I161"/>
    <mergeCell ref="C68:F68"/>
    <mergeCell ref="G68:I68"/>
    <mergeCell ref="C69:F69"/>
    <mergeCell ref="G69:I69"/>
    <mergeCell ref="C70:F70"/>
    <mergeCell ref="G70:I70"/>
    <mergeCell ref="H155:I155"/>
    <mergeCell ref="F95:I95"/>
    <mergeCell ref="B97:I97"/>
    <mergeCell ref="C98:I98"/>
    <mergeCell ref="D99:E99"/>
    <mergeCell ref="F99:G99"/>
    <mergeCell ref="H99:I99"/>
    <mergeCell ref="B137:I138"/>
    <mergeCell ref="E147:I147"/>
    <mergeCell ref="E149:I149"/>
    <mergeCell ref="H154:I154"/>
    <mergeCell ref="B56:I57"/>
    <mergeCell ref="A59:D59"/>
    <mergeCell ref="H19:I19"/>
    <mergeCell ref="B23:I23"/>
    <mergeCell ref="G43:I43"/>
    <mergeCell ref="B46:I47"/>
    <mergeCell ref="B49:I50"/>
    <mergeCell ref="B51:I52"/>
    <mergeCell ref="B54:I54"/>
    <mergeCell ref="B55:I55"/>
    <mergeCell ref="B19:F20"/>
    <mergeCell ref="B21:F22"/>
    <mergeCell ref="H21:I21"/>
    <mergeCell ref="B15:F16"/>
    <mergeCell ref="H15:I15"/>
    <mergeCell ref="B17:F18"/>
    <mergeCell ref="H17:I17"/>
    <mergeCell ref="A1:J1"/>
    <mergeCell ref="B2:I2"/>
    <mergeCell ref="A3:D3"/>
    <mergeCell ref="B4:I4"/>
    <mergeCell ref="D5:I5"/>
    <mergeCell ref="D7:I7"/>
    <mergeCell ref="H9:I9"/>
    <mergeCell ref="B13:F14"/>
    <mergeCell ref="H13:I13"/>
    <mergeCell ref="B11:F12"/>
    <mergeCell ref="B9:F10"/>
    <mergeCell ref="H11:I11"/>
    <mergeCell ref="F103:G103"/>
    <mergeCell ref="H103:I103"/>
    <mergeCell ref="C105:G106"/>
    <mergeCell ref="H106:I106"/>
    <mergeCell ref="C127:G127"/>
    <mergeCell ref="H127:I127"/>
    <mergeCell ref="B116:I116"/>
    <mergeCell ref="D117:E117"/>
    <mergeCell ref="D118:E118"/>
    <mergeCell ref="F118:G118"/>
    <mergeCell ref="H118:I118"/>
    <mergeCell ref="C120:G121"/>
    <mergeCell ref="H121:I121"/>
    <mergeCell ref="C123:G123"/>
    <mergeCell ref="H123:I123"/>
    <mergeCell ref="C125:G125"/>
    <mergeCell ref="H125:I125"/>
  </mergeCells>
  <conditionalFormatting sqref="A1">
    <cfRule type="cellIs" dxfId="588" priority="1" stopIfTrue="1" operator="lessThan">
      <formula>0</formula>
    </cfRule>
    <cfRule type="containsErrors" dxfId="587" priority="2" stopIfTrue="1">
      <formula>ISERROR(A1)</formula>
    </cfRule>
  </conditionalFormatting>
  <dataValidations count="4">
    <dataValidation type="whole" allowBlank="1" showInputMessage="1" showErrorMessage="1" errorTitle="Invalid Data" error="Please enter a number." sqref="G13 G9:G11 G15 G22 G19 G17">
      <formula1>0</formula1>
      <formula2>1000000000</formula2>
    </dataValidation>
    <dataValidation type="whole" allowBlank="1" showInputMessage="1" showErrorMessage="1" errorTitle="Data Error" error="This field requires a number be entered. Please update your entry and try again." sqref="F95 H13 H15 H17 H19 H22 G63:I70 D107 H11:I11 H154:H164 H9:H10 H99:H100 D99:D100 D104 D109 D111 H122 H115 D113:D115 D122 D119 D124 D126 H126 H124 H119:H120 H113 H111 H109 H104:H105 H107 D103:E103 H103:I103 H106:I106 H108:I108 H110:I110 H112:I112 D118:E118 H118:I118 H121:I121 H123:I123 H125:I125 H127:I127">
      <formula1>0</formula1>
      <formula2>100000000000000000</formula2>
    </dataValidation>
    <dataValidation allowBlank="1" showInputMessage="1" showErrorMessage="1" errorTitle="Invalid Data" error="Please enter a number." sqref="G43"/>
    <dataValidation type="list" allowBlank="1" showInputMessage="1" showErrorMessage="1" errorTitle="Data Error" error="The only values allowed in this question are those selected from the dropdown list. Please update your entry and try again." sqref="H114:I114">
      <formula1>DemographicsYesNoSelection</formula1>
    </dataValidation>
  </dataValidations>
  <pageMargins left="0.7" right="0.7" top="0.75" bottom="0.75" header="0.3" footer="0.3"/>
  <pageSetup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2</xdr:col>
                    <xdr:colOff>409575</xdr:colOff>
                    <xdr:row>23</xdr:row>
                    <xdr:rowOff>133350</xdr:rowOff>
                  </from>
                  <to>
                    <xdr:col>4</xdr:col>
                    <xdr:colOff>304800</xdr:colOff>
                    <xdr:row>24</xdr:row>
                    <xdr:rowOff>161925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409575</xdr:colOff>
                    <xdr:row>24</xdr:row>
                    <xdr:rowOff>133350</xdr:rowOff>
                  </from>
                  <to>
                    <xdr:col>4</xdr:col>
                    <xdr:colOff>95250</xdr:colOff>
                    <xdr:row>25</xdr:row>
                    <xdr:rowOff>161925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409575</xdr:colOff>
                    <xdr:row>25</xdr:row>
                    <xdr:rowOff>133350</xdr:rowOff>
                  </from>
                  <to>
                    <xdr:col>4</xdr:col>
                    <xdr:colOff>95250</xdr:colOff>
                    <xdr:row>26</xdr:row>
                    <xdr:rowOff>161925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409575</xdr:colOff>
                    <xdr:row>26</xdr:row>
                    <xdr:rowOff>133350</xdr:rowOff>
                  </from>
                  <to>
                    <xdr:col>4</xdr:col>
                    <xdr:colOff>95250</xdr:colOff>
                    <xdr:row>27</xdr:row>
                    <xdr:rowOff>161925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409575</xdr:colOff>
                    <xdr:row>27</xdr:row>
                    <xdr:rowOff>133350</xdr:rowOff>
                  </from>
                  <to>
                    <xdr:col>4</xdr:col>
                    <xdr:colOff>95250</xdr:colOff>
                    <xdr:row>28</xdr:row>
                    <xdr:rowOff>161925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409575</xdr:colOff>
                    <xdr:row>28</xdr:row>
                    <xdr:rowOff>133350</xdr:rowOff>
                  </from>
                  <to>
                    <xdr:col>4</xdr:col>
                    <xdr:colOff>95250</xdr:colOff>
                    <xdr:row>29</xdr:row>
                    <xdr:rowOff>161925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409575</xdr:colOff>
                    <xdr:row>29</xdr:row>
                    <xdr:rowOff>133350</xdr:rowOff>
                  </from>
                  <to>
                    <xdr:col>4</xdr:col>
                    <xdr:colOff>466725</xdr:colOff>
                    <xdr:row>30</xdr:row>
                    <xdr:rowOff>171450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409575</xdr:colOff>
                    <xdr:row>30</xdr:row>
                    <xdr:rowOff>133350</xdr:rowOff>
                  </from>
                  <to>
                    <xdr:col>4</xdr:col>
                    <xdr:colOff>95250</xdr:colOff>
                    <xdr:row>31</xdr:row>
                    <xdr:rowOff>161925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285750</xdr:colOff>
                    <xdr:row>23</xdr:row>
                    <xdr:rowOff>133350</xdr:rowOff>
                  </from>
                  <to>
                    <xdr:col>7</xdr:col>
                    <xdr:colOff>28575</xdr:colOff>
                    <xdr:row>24</xdr:row>
                    <xdr:rowOff>161925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285750</xdr:colOff>
                    <xdr:row>24</xdr:row>
                    <xdr:rowOff>133350</xdr:rowOff>
                  </from>
                  <to>
                    <xdr:col>7</xdr:col>
                    <xdr:colOff>28575</xdr:colOff>
                    <xdr:row>25</xdr:row>
                    <xdr:rowOff>161925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285750</xdr:colOff>
                    <xdr:row>25</xdr:row>
                    <xdr:rowOff>133350</xdr:rowOff>
                  </from>
                  <to>
                    <xdr:col>8</xdr:col>
                    <xdr:colOff>400050</xdr:colOff>
                    <xdr:row>26</xdr:row>
                    <xdr:rowOff>161925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285750</xdr:colOff>
                    <xdr:row>26</xdr:row>
                    <xdr:rowOff>133350</xdr:rowOff>
                  </from>
                  <to>
                    <xdr:col>7</xdr:col>
                    <xdr:colOff>28575</xdr:colOff>
                    <xdr:row>27</xdr:row>
                    <xdr:rowOff>161925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285750</xdr:colOff>
                    <xdr:row>27</xdr:row>
                    <xdr:rowOff>133350</xdr:rowOff>
                  </from>
                  <to>
                    <xdr:col>7</xdr:col>
                    <xdr:colOff>28575</xdr:colOff>
                    <xdr:row>28</xdr:row>
                    <xdr:rowOff>161925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285750</xdr:colOff>
                    <xdr:row>28</xdr:row>
                    <xdr:rowOff>133350</xdr:rowOff>
                  </from>
                  <to>
                    <xdr:col>7</xdr:col>
                    <xdr:colOff>28575</xdr:colOff>
                    <xdr:row>29</xdr:row>
                    <xdr:rowOff>161925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285750</xdr:colOff>
                    <xdr:row>29</xdr:row>
                    <xdr:rowOff>133350</xdr:rowOff>
                  </from>
                  <to>
                    <xdr:col>7</xdr:col>
                    <xdr:colOff>447675</xdr:colOff>
                    <xdr:row>30</xdr:row>
                    <xdr:rowOff>161925</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285750</xdr:colOff>
                    <xdr:row>30</xdr:row>
                    <xdr:rowOff>133350</xdr:rowOff>
                  </from>
                  <to>
                    <xdr:col>7</xdr:col>
                    <xdr:colOff>28575</xdr:colOff>
                    <xdr:row>31</xdr:row>
                    <xdr:rowOff>161925</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295275</xdr:colOff>
                    <xdr:row>85</xdr:row>
                    <xdr:rowOff>0</xdr:rowOff>
                  </from>
                  <to>
                    <xdr:col>3</xdr:col>
                    <xdr:colOff>762000</xdr:colOff>
                    <xdr:row>86</xdr:row>
                    <xdr:rowOff>28575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295275</xdr:colOff>
                    <xdr:row>86</xdr:row>
                    <xdr:rowOff>19050</xdr:rowOff>
                  </from>
                  <to>
                    <xdr:col>4</xdr:col>
                    <xdr:colOff>400050</xdr:colOff>
                    <xdr:row>87</xdr:row>
                    <xdr:rowOff>47625</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xdr:col>
                    <xdr:colOff>295275</xdr:colOff>
                    <xdr:row>87</xdr:row>
                    <xdr:rowOff>85725</xdr:rowOff>
                  </from>
                  <to>
                    <xdr:col>4</xdr:col>
                    <xdr:colOff>400050</xdr:colOff>
                    <xdr:row>88</xdr:row>
                    <xdr:rowOff>114300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xdr:col>
                    <xdr:colOff>295275</xdr:colOff>
                    <xdr:row>88</xdr:row>
                    <xdr:rowOff>152400</xdr:rowOff>
                  </from>
                  <to>
                    <xdr:col>4</xdr:col>
                    <xdr:colOff>400050</xdr:colOff>
                    <xdr:row>89</xdr:row>
                    <xdr:rowOff>180975</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2</xdr:col>
                    <xdr:colOff>295275</xdr:colOff>
                    <xdr:row>90</xdr:row>
                    <xdr:rowOff>28575</xdr:rowOff>
                  </from>
                  <to>
                    <xdr:col>4</xdr:col>
                    <xdr:colOff>400050</xdr:colOff>
                    <xdr:row>91</xdr:row>
                    <xdr:rowOff>57150</xdr:rowOff>
                  </to>
                </anchor>
              </controlPr>
            </control>
          </mc:Choice>
        </mc:AlternateContent>
        <mc:AlternateContent xmlns:mc="http://schemas.openxmlformats.org/markup-compatibility/2006">
          <mc:Choice Requires="x14">
            <control shapeId="34839" r:id="rId25" name="Option Button 23">
              <controlPr defaultSize="0" autoFill="0" autoLine="0" autoPict="0">
                <anchor moveWithCells="1">
                  <from>
                    <xdr:col>7</xdr:col>
                    <xdr:colOff>657225</xdr:colOff>
                    <xdr:row>32</xdr:row>
                    <xdr:rowOff>171450</xdr:rowOff>
                  </from>
                  <to>
                    <xdr:col>8</xdr:col>
                    <xdr:colOff>390525</xdr:colOff>
                    <xdr:row>34</xdr:row>
                    <xdr:rowOff>9525</xdr:rowOff>
                  </to>
                </anchor>
              </controlPr>
            </control>
          </mc:Choice>
        </mc:AlternateContent>
        <mc:AlternateContent xmlns:mc="http://schemas.openxmlformats.org/markup-compatibility/2006">
          <mc:Choice Requires="x14">
            <control shapeId="34840" r:id="rId26" name="Check Box 24">
              <controlPr defaultSize="0" autoFill="0" autoLine="0" autoPict="0">
                <anchor moveWithCells="1">
                  <from>
                    <xdr:col>3</xdr:col>
                    <xdr:colOff>590550</xdr:colOff>
                    <xdr:row>37</xdr:row>
                    <xdr:rowOff>171450</xdr:rowOff>
                  </from>
                  <to>
                    <xdr:col>5</xdr:col>
                    <xdr:colOff>342900</xdr:colOff>
                    <xdr:row>39</xdr:row>
                    <xdr:rowOff>9525</xdr:rowOff>
                  </to>
                </anchor>
              </controlPr>
            </control>
          </mc:Choice>
        </mc:AlternateContent>
        <mc:AlternateContent xmlns:mc="http://schemas.openxmlformats.org/markup-compatibility/2006">
          <mc:Choice Requires="x14">
            <control shapeId="34841" r:id="rId27" name="Check Box 25">
              <controlPr defaultSize="0" autoFill="0" autoLine="0" autoPict="0">
                <anchor moveWithCells="1">
                  <from>
                    <xdr:col>3</xdr:col>
                    <xdr:colOff>590550</xdr:colOff>
                    <xdr:row>38</xdr:row>
                    <xdr:rowOff>171450</xdr:rowOff>
                  </from>
                  <to>
                    <xdr:col>5</xdr:col>
                    <xdr:colOff>342900</xdr:colOff>
                    <xdr:row>40</xdr:row>
                    <xdr:rowOff>9525</xdr:rowOff>
                  </to>
                </anchor>
              </controlPr>
            </control>
          </mc:Choice>
        </mc:AlternateContent>
        <mc:AlternateContent xmlns:mc="http://schemas.openxmlformats.org/markup-compatibility/2006">
          <mc:Choice Requires="x14">
            <control shapeId="34842" r:id="rId28" name="Check Box 26">
              <controlPr defaultSize="0" autoFill="0" autoLine="0" autoPict="0">
                <anchor moveWithCells="1">
                  <from>
                    <xdr:col>3</xdr:col>
                    <xdr:colOff>590550</xdr:colOff>
                    <xdr:row>39</xdr:row>
                    <xdr:rowOff>171450</xdr:rowOff>
                  </from>
                  <to>
                    <xdr:col>5</xdr:col>
                    <xdr:colOff>342900</xdr:colOff>
                    <xdr:row>41</xdr:row>
                    <xdr:rowOff>9525</xdr:rowOff>
                  </to>
                </anchor>
              </controlPr>
            </control>
          </mc:Choice>
        </mc:AlternateContent>
        <mc:AlternateContent xmlns:mc="http://schemas.openxmlformats.org/markup-compatibility/2006">
          <mc:Choice Requires="x14">
            <control shapeId="34843" r:id="rId29" name="Check Box 27">
              <controlPr defaultSize="0" autoFill="0" autoLine="0" autoPict="0">
                <anchor moveWithCells="1">
                  <from>
                    <xdr:col>3</xdr:col>
                    <xdr:colOff>590550</xdr:colOff>
                    <xdr:row>40</xdr:row>
                    <xdr:rowOff>171450</xdr:rowOff>
                  </from>
                  <to>
                    <xdr:col>5</xdr:col>
                    <xdr:colOff>342900</xdr:colOff>
                    <xdr:row>42</xdr:row>
                    <xdr:rowOff>9525</xdr:rowOff>
                  </to>
                </anchor>
              </controlPr>
            </control>
          </mc:Choice>
        </mc:AlternateContent>
        <mc:AlternateContent xmlns:mc="http://schemas.openxmlformats.org/markup-compatibility/2006">
          <mc:Choice Requires="x14">
            <control shapeId="34844" r:id="rId30" name="Check Box 28">
              <controlPr defaultSize="0" autoFill="0" autoLine="0" autoPict="0">
                <anchor moveWithCells="1">
                  <from>
                    <xdr:col>3</xdr:col>
                    <xdr:colOff>590550</xdr:colOff>
                    <xdr:row>41</xdr:row>
                    <xdr:rowOff>171450</xdr:rowOff>
                  </from>
                  <to>
                    <xdr:col>5</xdr:col>
                    <xdr:colOff>342900</xdr:colOff>
                    <xdr:row>43</xdr:row>
                    <xdr:rowOff>9525</xdr:rowOff>
                  </to>
                </anchor>
              </controlPr>
            </control>
          </mc:Choice>
        </mc:AlternateContent>
        <mc:AlternateContent xmlns:mc="http://schemas.openxmlformats.org/markup-compatibility/2006">
          <mc:Choice Requires="x14">
            <control shapeId="34845" r:id="rId31" name="Check Box 29">
              <controlPr defaultSize="0" autoFill="0" autoLine="0" autoPict="0">
                <anchor moveWithCells="1">
                  <from>
                    <xdr:col>2</xdr:col>
                    <xdr:colOff>266700</xdr:colOff>
                    <xdr:row>131</xdr:row>
                    <xdr:rowOff>19050</xdr:rowOff>
                  </from>
                  <to>
                    <xdr:col>7</xdr:col>
                    <xdr:colOff>104775</xdr:colOff>
                    <xdr:row>132</xdr:row>
                    <xdr:rowOff>47625</xdr:rowOff>
                  </to>
                </anchor>
              </controlPr>
            </control>
          </mc:Choice>
        </mc:AlternateContent>
        <mc:AlternateContent xmlns:mc="http://schemas.openxmlformats.org/markup-compatibility/2006">
          <mc:Choice Requires="x14">
            <control shapeId="34846" r:id="rId32" name="Check Box 30">
              <controlPr defaultSize="0" autoFill="0" autoLine="0" autoPict="0">
                <anchor moveWithCells="1">
                  <from>
                    <xdr:col>2</xdr:col>
                    <xdr:colOff>266700</xdr:colOff>
                    <xdr:row>132</xdr:row>
                    <xdr:rowOff>38100</xdr:rowOff>
                  </from>
                  <to>
                    <xdr:col>7</xdr:col>
                    <xdr:colOff>219075</xdr:colOff>
                    <xdr:row>133</xdr:row>
                    <xdr:rowOff>66675</xdr:rowOff>
                  </to>
                </anchor>
              </controlPr>
            </control>
          </mc:Choice>
        </mc:AlternateContent>
        <mc:AlternateContent xmlns:mc="http://schemas.openxmlformats.org/markup-compatibility/2006">
          <mc:Choice Requires="x14">
            <control shapeId="34847" r:id="rId33" name="Check Box 31">
              <controlPr defaultSize="0" autoFill="0" autoLine="0" autoPict="0">
                <anchor moveWithCells="1">
                  <from>
                    <xdr:col>2</xdr:col>
                    <xdr:colOff>266700</xdr:colOff>
                    <xdr:row>133</xdr:row>
                    <xdr:rowOff>76200</xdr:rowOff>
                  </from>
                  <to>
                    <xdr:col>4</xdr:col>
                    <xdr:colOff>371475</xdr:colOff>
                    <xdr:row>134</xdr:row>
                    <xdr:rowOff>104775</xdr:rowOff>
                  </to>
                </anchor>
              </controlPr>
            </control>
          </mc:Choice>
        </mc:AlternateContent>
        <mc:AlternateContent xmlns:mc="http://schemas.openxmlformats.org/markup-compatibility/2006">
          <mc:Choice Requires="x14">
            <control shapeId="34848" r:id="rId34" name="Check Box 32">
              <controlPr defaultSize="0" autoFill="0" autoLine="0" autoPict="0">
                <anchor moveWithCells="1">
                  <from>
                    <xdr:col>2</xdr:col>
                    <xdr:colOff>266700</xdr:colOff>
                    <xdr:row>134</xdr:row>
                    <xdr:rowOff>114300</xdr:rowOff>
                  </from>
                  <to>
                    <xdr:col>4</xdr:col>
                    <xdr:colOff>371475</xdr:colOff>
                    <xdr:row>135</xdr:row>
                    <xdr:rowOff>142875</xdr:rowOff>
                  </to>
                </anchor>
              </controlPr>
            </control>
          </mc:Choice>
        </mc:AlternateContent>
        <mc:AlternateContent xmlns:mc="http://schemas.openxmlformats.org/markup-compatibility/2006">
          <mc:Choice Requires="x14">
            <control shapeId="34849" r:id="rId35" name="Check Box 33">
              <controlPr defaultSize="0" autoFill="0" autoLine="0" autoPict="0">
                <anchor moveWithCells="1">
                  <from>
                    <xdr:col>7</xdr:col>
                    <xdr:colOff>285750</xdr:colOff>
                    <xdr:row>138</xdr:row>
                    <xdr:rowOff>171450</xdr:rowOff>
                  </from>
                  <to>
                    <xdr:col>7</xdr:col>
                    <xdr:colOff>590550</xdr:colOff>
                    <xdr:row>140</xdr:row>
                    <xdr:rowOff>9525</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8</xdr:col>
                    <xdr:colOff>123825</xdr:colOff>
                    <xdr:row>138</xdr:row>
                    <xdr:rowOff>171450</xdr:rowOff>
                  </from>
                  <to>
                    <xdr:col>8</xdr:col>
                    <xdr:colOff>428625</xdr:colOff>
                    <xdr:row>140</xdr:row>
                    <xdr:rowOff>9525</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7</xdr:col>
                    <xdr:colOff>285750</xdr:colOff>
                    <xdr:row>139</xdr:row>
                    <xdr:rowOff>180975</xdr:rowOff>
                  </from>
                  <to>
                    <xdr:col>7</xdr:col>
                    <xdr:colOff>590550</xdr:colOff>
                    <xdr:row>141</xdr:row>
                    <xdr:rowOff>19050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8</xdr:col>
                    <xdr:colOff>123825</xdr:colOff>
                    <xdr:row>139</xdr:row>
                    <xdr:rowOff>180975</xdr:rowOff>
                  </from>
                  <to>
                    <xdr:col>8</xdr:col>
                    <xdr:colOff>428625</xdr:colOff>
                    <xdr:row>141</xdr:row>
                    <xdr:rowOff>19050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7</xdr:col>
                    <xdr:colOff>285750</xdr:colOff>
                    <xdr:row>140</xdr:row>
                    <xdr:rowOff>171450</xdr:rowOff>
                  </from>
                  <to>
                    <xdr:col>7</xdr:col>
                    <xdr:colOff>590550</xdr:colOff>
                    <xdr:row>142</xdr:row>
                    <xdr:rowOff>9525</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8</xdr:col>
                    <xdr:colOff>123825</xdr:colOff>
                    <xdr:row>140</xdr:row>
                    <xdr:rowOff>171450</xdr:rowOff>
                  </from>
                  <to>
                    <xdr:col>8</xdr:col>
                    <xdr:colOff>428625</xdr:colOff>
                    <xdr:row>142</xdr:row>
                    <xdr:rowOff>9525</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7</xdr:col>
                    <xdr:colOff>285750</xdr:colOff>
                    <xdr:row>141</xdr:row>
                    <xdr:rowOff>171450</xdr:rowOff>
                  </from>
                  <to>
                    <xdr:col>7</xdr:col>
                    <xdr:colOff>590550</xdr:colOff>
                    <xdr:row>143</xdr:row>
                    <xdr:rowOff>9525</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8</xdr:col>
                    <xdr:colOff>123825</xdr:colOff>
                    <xdr:row>141</xdr:row>
                    <xdr:rowOff>171450</xdr:rowOff>
                  </from>
                  <to>
                    <xdr:col>8</xdr:col>
                    <xdr:colOff>428625</xdr:colOff>
                    <xdr:row>143</xdr:row>
                    <xdr:rowOff>9525</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7</xdr:col>
                    <xdr:colOff>285750</xdr:colOff>
                    <xdr:row>142</xdr:row>
                    <xdr:rowOff>171450</xdr:rowOff>
                  </from>
                  <to>
                    <xdr:col>7</xdr:col>
                    <xdr:colOff>590550</xdr:colOff>
                    <xdr:row>144</xdr:row>
                    <xdr:rowOff>9525</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8</xdr:col>
                    <xdr:colOff>123825</xdr:colOff>
                    <xdr:row>142</xdr:row>
                    <xdr:rowOff>171450</xdr:rowOff>
                  </from>
                  <to>
                    <xdr:col>8</xdr:col>
                    <xdr:colOff>428625</xdr:colOff>
                    <xdr:row>144</xdr:row>
                    <xdr:rowOff>9525</xdr:rowOff>
                  </to>
                </anchor>
              </controlPr>
            </control>
          </mc:Choice>
        </mc:AlternateContent>
        <mc:AlternateContent xmlns:mc="http://schemas.openxmlformats.org/markup-compatibility/2006">
          <mc:Choice Requires="x14">
            <control shapeId="34859" r:id="rId45" name="Check Box 43">
              <controlPr defaultSize="0" autoFill="0" autoLine="0" autoPict="0">
                <anchor moveWithCells="1">
                  <from>
                    <xdr:col>7</xdr:col>
                    <xdr:colOff>285750</xdr:colOff>
                    <xdr:row>143</xdr:row>
                    <xdr:rowOff>171450</xdr:rowOff>
                  </from>
                  <to>
                    <xdr:col>7</xdr:col>
                    <xdr:colOff>590550</xdr:colOff>
                    <xdr:row>145</xdr:row>
                    <xdr:rowOff>9525</xdr:rowOff>
                  </to>
                </anchor>
              </controlPr>
            </control>
          </mc:Choice>
        </mc:AlternateContent>
        <mc:AlternateContent xmlns:mc="http://schemas.openxmlformats.org/markup-compatibility/2006">
          <mc:Choice Requires="x14">
            <control shapeId="34860" r:id="rId46" name="Check Box 44">
              <controlPr defaultSize="0" autoFill="0" autoLine="0" autoPict="0">
                <anchor moveWithCells="1">
                  <from>
                    <xdr:col>8</xdr:col>
                    <xdr:colOff>123825</xdr:colOff>
                    <xdr:row>143</xdr:row>
                    <xdr:rowOff>171450</xdr:rowOff>
                  </from>
                  <to>
                    <xdr:col>8</xdr:col>
                    <xdr:colOff>428625</xdr:colOff>
                    <xdr:row>145</xdr:row>
                    <xdr:rowOff>9525</xdr:rowOff>
                  </to>
                </anchor>
              </controlPr>
            </control>
          </mc:Choice>
        </mc:AlternateContent>
        <mc:AlternateContent xmlns:mc="http://schemas.openxmlformats.org/markup-compatibility/2006">
          <mc:Choice Requires="x14">
            <control shapeId="34861" r:id="rId47" name="Check Box 45">
              <controlPr defaultSize="0" autoFill="0" autoLine="0" autoPict="0">
                <anchor moveWithCells="1">
                  <from>
                    <xdr:col>2</xdr:col>
                    <xdr:colOff>285750</xdr:colOff>
                    <xdr:row>153</xdr:row>
                    <xdr:rowOff>0</xdr:rowOff>
                  </from>
                  <to>
                    <xdr:col>3</xdr:col>
                    <xdr:colOff>114300</xdr:colOff>
                    <xdr:row>154</xdr:row>
                    <xdr:rowOff>19050</xdr:rowOff>
                  </to>
                </anchor>
              </controlPr>
            </control>
          </mc:Choice>
        </mc:AlternateContent>
        <mc:AlternateContent xmlns:mc="http://schemas.openxmlformats.org/markup-compatibility/2006">
          <mc:Choice Requires="x14">
            <control shapeId="34862" r:id="rId48" name="Check Box 46">
              <controlPr defaultSize="0" autoFill="0" autoLine="0" autoPict="0">
                <anchor moveWithCells="1">
                  <from>
                    <xdr:col>2</xdr:col>
                    <xdr:colOff>285750</xdr:colOff>
                    <xdr:row>153</xdr:row>
                    <xdr:rowOff>171450</xdr:rowOff>
                  </from>
                  <to>
                    <xdr:col>3</xdr:col>
                    <xdr:colOff>523875</xdr:colOff>
                    <xdr:row>155</xdr:row>
                    <xdr:rowOff>9525</xdr:rowOff>
                  </to>
                </anchor>
              </controlPr>
            </control>
          </mc:Choice>
        </mc:AlternateContent>
        <mc:AlternateContent xmlns:mc="http://schemas.openxmlformats.org/markup-compatibility/2006">
          <mc:Choice Requires="x14">
            <control shapeId="34863" r:id="rId49" name="Check Box 47">
              <controlPr defaultSize="0" autoFill="0" autoLine="0" autoPict="0">
                <anchor moveWithCells="1">
                  <from>
                    <xdr:col>2</xdr:col>
                    <xdr:colOff>285750</xdr:colOff>
                    <xdr:row>154</xdr:row>
                    <xdr:rowOff>180975</xdr:rowOff>
                  </from>
                  <to>
                    <xdr:col>5</xdr:col>
                    <xdr:colOff>180975</xdr:colOff>
                    <xdr:row>156</xdr:row>
                    <xdr:rowOff>19050</xdr:rowOff>
                  </to>
                </anchor>
              </controlPr>
            </control>
          </mc:Choice>
        </mc:AlternateContent>
        <mc:AlternateContent xmlns:mc="http://schemas.openxmlformats.org/markup-compatibility/2006">
          <mc:Choice Requires="x14">
            <control shapeId="34864" r:id="rId50" name="Check Box 48">
              <controlPr defaultSize="0" autoFill="0" autoLine="0" autoPict="0">
                <anchor moveWithCells="1">
                  <from>
                    <xdr:col>2</xdr:col>
                    <xdr:colOff>285750</xdr:colOff>
                    <xdr:row>155</xdr:row>
                    <xdr:rowOff>180975</xdr:rowOff>
                  </from>
                  <to>
                    <xdr:col>5</xdr:col>
                    <xdr:colOff>180975</xdr:colOff>
                    <xdr:row>157</xdr:row>
                    <xdr:rowOff>19050</xdr:rowOff>
                  </to>
                </anchor>
              </controlPr>
            </control>
          </mc:Choice>
        </mc:AlternateContent>
        <mc:AlternateContent xmlns:mc="http://schemas.openxmlformats.org/markup-compatibility/2006">
          <mc:Choice Requires="x14">
            <control shapeId="34865" r:id="rId51" name="Check Box 49">
              <controlPr defaultSize="0" autoFill="0" autoLine="0" autoPict="0">
                <anchor moveWithCells="1">
                  <from>
                    <xdr:col>2</xdr:col>
                    <xdr:colOff>285750</xdr:colOff>
                    <xdr:row>156</xdr:row>
                    <xdr:rowOff>180975</xdr:rowOff>
                  </from>
                  <to>
                    <xdr:col>5</xdr:col>
                    <xdr:colOff>180975</xdr:colOff>
                    <xdr:row>158</xdr:row>
                    <xdr:rowOff>19050</xdr:rowOff>
                  </to>
                </anchor>
              </controlPr>
            </control>
          </mc:Choice>
        </mc:AlternateContent>
        <mc:AlternateContent xmlns:mc="http://schemas.openxmlformats.org/markup-compatibility/2006">
          <mc:Choice Requires="x14">
            <control shapeId="34866" r:id="rId52" name="Check Box 50">
              <controlPr defaultSize="0" autoFill="0" autoLine="0" autoPict="0">
                <anchor moveWithCells="1">
                  <from>
                    <xdr:col>2</xdr:col>
                    <xdr:colOff>285750</xdr:colOff>
                    <xdr:row>157</xdr:row>
                    <xdr:rowOff>171450</xdr:rowOff>
                  </from>
                  <to>
                    <xdr:col>5</xdr:col>
                    <xdr:colOff>180975</xdr:colOff>
                    <xdr:row>159</xdr:row>
                    <xdr:rowOff>9525</xdr:rowOff>
                  </to>
                </anchor>
              </controlPr>
            </control>
          </mc:Choice>
        </mc:AlternateContent>
        <mc:AlternateContent xmlns:mc="http://schemas.openxmlformats.org/markup-compatibility/2006">
          <mc:Choice Requires="x14">
            <control shapeId="34867" r:id="rId53" name="Check Box 51">
              <controlPr defaultSize="0" autoFill="0" autoLine="0" autoPict="0">
                <anchor moveWithCells="1">
                  <from>
                    <xdr:col>2</xdr:col>
                    <xdr:colOff>285750</xdr:colOff>
                    <xdr:row>158</xdr:row>
                    <xdr:rowOff>171450</xdr:rowOff>
                  </from>
                  <to>
                    <xdr:col>5</xdr:col>
                    <xdr:colOff>180975</xdr:colOff>
                    <xdr:row>160</xdr:row>
                    <xdr:rowOff>9525</xdr:rowOff>
                  </to>
                </anchor>
              </controlPr>
            </control>
          </mc:Choice>
        </mc:AlternateContent>
        <mc:AlternateContent xmlns:mc="http://schemas.openxmlformats.org/markup-compatibility/2006">
          <mc:Choice Requires="x14">
            <control shapeId="34868" r:id="rId54" name="Check Box 52">
              <controlPr defaultSize="0" autoFill="0" autoLine="0" autoPict="0">
                <anchor moveWithCells="1">
                  <from>
                    <xdr:col>2</xdr:col>
                    <xdr:colOff>285750</xdr:colOff>
                    <xdr:row>160</xdr:row>
                    <xdr:rowOff>0</xdr:rowOff>
                  </from>
                  <to>
                    <xdr:col>5</xdr:col>
                    <xdr:colOff>180975</xdr:colOff>
                    <xdr:row>161</xdr:row>
                    <xdr:rowOff>28575</xdr:rowOff>
                  </to>
                </anchor>
              </controlPr>
            </control>
          </mc:Choice>
        </mc:AlternateContent>
        <mc:AlternateContent xmlns:mc="http://schemas.openxmlformats.org/markup-compatibility/2006">
          <mc:Choice Requires="x14">
            <control shapeId="34869" r:id="rId55" name="Check Box 53">
              <controlPr defaultSize="0" autoFill="0" autoLine="0" autoPict="0">
                <anchor moveWithCells="1">
                  <from>
                    <xdr:col>2</xdr:col>
                    <xdr:colOff>285750</xdr:colOff>
                    <xdr:row>160</xdr:row>
                    <xdr:rowOff>180975</xdr:rowOff>
                  </from>
                  <to>
                    <xdr:col>5</xdr:col>
                    <xdr:colOff>180975</xdr:colOff>
                    <xdr:row>162</xdr:row>
                    <xdr:rowOff>19050</xdr:rowOff>
                  </to>
                </anchor>
              </controlPr>
            </control>
          </mc:Choice>
        </mc:AlternateContent>
        <mc:AlternateContent xmlns:mc="http://schemas.openxmlformats.org/markup-compatibility/2006">
          <mc:Choice Requires="x14">
            <control shapeId="34870" r:id="rId56" name="Check Box 54">
              <controlPr defaultSize="0" autoFill="0" autoLine="0" autoPict="0">
                <anchor moveWithCells="1">
                  <from>
                    <xdr:col>2</xdr:col>
                    <xdr:colOff>285750</xdr:colOff>
                    <xdr:row>161</xdr:row>
                    <xdr:rowOff>171450</xdr:rowOff>
                  </from>
                  <to>
                    <xdr:col>5</xdr:col>
                    <xdr:colOff>180975</xdr:colOff>
                    <xdr:row>163</xdr:row>
                    <xdr:rowOff>9525</xdr:rowOff>
                  </to>
                </anchor>
              </controlPr>
            </control>
          </mc:Choice>
        </mc:AlternateContent>
        <mc:AlternateContent xmlns:mc="http://schemas.openxmlformats.org/markup-compatibility/2006">
          <mc:Choice Requires="x14">
            <control shapeId="34871" r:id="rId57" name="Check Box 55">
              <controlPr defaultSize="0" autoFill="0" autoLine="0" autoPict="0">
                <anchor moveWithCells="1">
                  <from>
                    <xdr:col>2</xdr:col>
                    <xdr:colOff>285750</xdr:colOff>
                    <xdr:row>162</xdr:row>
                    <xdr:rowOff>180975</xdr:rowOff>
                  </from>
                  <to>
                    <xdr:col>5</xdr:col>
                    <xdr:colOff>180975</xdr:colOff>
                    <xdr:row>164</xdr:row>
                    <xdr:rowOff>19050</xdr:rowOff>
                  </to>
                </anchor>
              </controlPr>
            </control>
          </mc:Choice>
        </mc:AlternateContent>
        <mc:AlternateContent xmlns:mc="http://schemas.openxmlformats.org/markup-compatibility/2006">
          <mc:Choice Requires="x14">
            <control shapeId="34874" r:id="rId58" name="Group Box 58">
              <controlPr defaultSize="0" autoFill="0" autoPict="0">
                <anchor moveWithCells="1">
                  <from>
                    <xdr:col>6</xdr:col>
                    <xdr:colOff>790575</xdr:colOff>
                    <xdr:row>32</xdr:row>
                    <xdr:rowOff>114300</xdr:rowOff>
                  </from>
                  <to>
                    <xdr:col>8</xdr:col>
                    <xdr:colOff>400050</xdr:colOff>
                    <xdr:row>34</xdr:row>
                    <xdr:rowOff>76200</xdr:rowOff>
                  </to>
                </anchor>
              </controlPr>
            </control>
          </mc:Choice>
        </mc:AlternateContent>
        <mc:AlternateContent xmlns:mc="http://schemas.openxmlformats.org/markup-compatibility/2006">
          <mc:Choice Requires="x14">
            <control shapeId="34875" r:id="rId59" name="Group Box 59">
              <controlPr defaultSize="0" autoFill="0" autoPict="0">
                <anchor moveWithCells="1">
                  <from>
                    <xdr:col>6</xdr:col>
                    <xdr:colOff>762000</xdr:colOff>
                    <xdr:row>54</xdr:row>
                    <xdr:rowOff>0</xdr:rowOff>
                  </from>
                  <to>
                    <xdr:col>8</xdr:col>
                    <xdr:colOff>438150</xdr:colOff>
                    <xdr:row>54</xdr:row>
                    <xdr:rowOff>0</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4</xdr:col>
                    <xdr:colOff>295275</xdr:colOff>
                    <xdr:row>35</xdr:row>
                    <xdr:rowOff>0</xdr:rowOff>
                  </from>
                  <to>
                    <xdr:col>5</xdr:col>
                    <xdr:colOff>76200</xdr:colOff>
                    <xdr:row>36</xdr:row>
                    <xdr:rowOff>28575</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419100</xdr:colOff>
                    <xdr:row>35</xdr:row>
                    <xdr:rowOff>0</xdr:rowOff>
                  </from>
                  <to>
                    <xdr:col>6</xdr:col>
                    <xdr:colOff>133350</xdr:colOff>
                    <xdr:row>36</xdr:row>
                    <xdr:rowOff>28575</xdr:rowOff>
                  </to>
                </anchor>
              </controlPr>
            </control>
          </mc:Choice>
        </mc:AlternateContent>
        <mc:AlternateContent xmlns:mc="http://schemas.openxmlformats.org/markup-compatibility/2006">
          <mc:Choice Requires="x14">
            <control shapeId="34878" r:id="rId62" name="Option Button 62">
              <controlPr defaultSize="0" autoFill="0" autoLine="0" autoPict="0">
                <anchor moveWithCells="1">
                  <from>
                    <xdr:col>7</xdr:col>
                    <xdr:colOff>38100</xdr:colOff>
                    <xdr:row>32</xdr:row>
                    <xdr:rowOff>180975</xdr:rowOff>
                  </from>
                  <to>
                    <xdr:col>7</xdr:col>
                    <xdr:colOff>600075</xdr:colOff>
                    <xdr:row>34</xdr:row>
                    <xdr:rowOff>9525</xdr:rowOff>
                  </to>
                </anchor>
              </controlPr>
            </control>
          </mc:Choice>
        </mc:AlternateContent>
        <mc:AlternateContent xmlns:mc="http://schemas.openxmlformats.org/markup-compatibility/2006">
          <mc:Choice Requires="x14">
            <control shapeId="34879" r:id="rId63" name="Group Box 63">
              <controlPr defaultSize="0" autoFill="0" autoPict="0">
                <anchor moveWithCells="1">
                  <from>
                    <xdr:col>6</xdr:col>
                    <xdr:colOff>571500</xdr:colOff>
                    <xdr:row>53</xdr:row>
                    <xdr:rowOff>600075</xdr:rowOff>
                  </from>
                  <to>
                    <xdr:col>8</xdr:col>
                    <xdr:colOff>276225</xdr:colOff>
                    <xdr:row>53</xdr:row>
                    <xdr:rowOff>942975</xdr:rowOff>
                  </to>
                </anchor>
              </controlPr>
            </control>
          </mc:Choice>
        </mc:AlternateContent>
        <mc:AlternateContent xmlns:mc="http://schemas.openxmlformats.org/markup-compatibility/2006">
          <mc:Choice Requires="x14">
            <control shapeId="34881" r:id="rId64" name="Option Button 65">
              <controlPr defaultSize="0" autoFill="0" autoLine="0" autoPict="0">
                <anchor moveWithCells="1">
                  <from>
                    <xdr:col>7</xdr:col>
                    <xdr:colOff>447675</xdr:colOff>
                    <xdr:row>53</xdr:row>
                    <xdr:rowOff>657225</xdr:rowOff>
                  </from>
                  <to>
                    <xdr:col>8</xdr:col>
                    <xdr:colOff>180975</xdr:colOff>
                    <xdr:row>53</xdr:row>
                    <xdr:rowOff>866775</xdr:rowOff>
                  </to>
                </anchor>
              </controlPr>
            </control>
          </mc:Choice>
        </mc:AlternateContent>
        <mc:AlternateContent xmlns:mc="http://schemas.openxmlformats.org/markup-compatibility/2006">
          <mc:Choice Requires="x14">
            <control shapeId="34882" r:id="rId65" name="Option Button 66">
              <controlPr defaultSize="0" autoFill="0" autoLine="0" autoPict="0">
                <anchor moveWithCells="1">
                  <from>
                    <xdr:col>6</xdr:col>
                    <xdr:colOff>638175</xdr:colOff>
                    <xdr:row>53</xdr:row>
                    <xdr:rowOff>638175</xdr:rowOff>
                  </from>
                  <to>
                    <xdr:col>7</xdr:col>
                    <xdr:colOff>295275</xdr:colOff>
                    <xdr:row>53</xdr:row>
                    <xdr:rowOff>866775</xdr:rowOff>
                  </to>
                </anchor>
              </controlPr>
            </control>
          </mc:Choice>
        </mc:AlternateContent>
        <mc:AlternateContent xmlns:mc="http://schemas.openxmlformats.org/markup-compatibility/2006">
          <mc:Choice Requires="x14">
            <control shapeId="34883" r:id="rId66" name="Check Box 67">
              <controlPr defaultSize="0" autoFill="0" autoLine="0" autoPict="0">
                <anchor moveWithCells="1">
                  <from>
                    <xdr:col>6</xdr:col>
                    <xdr:colOff>523875</xdr:colOff>
                    <xdr:row>35</xdr:row>
                    <xdr:rowOff>0</xdr:rowOff>
                  </from>
                  <to>
                    <xdr:col>7</xdr:col>
                    <xdr:colOff>257175</xdr:colOff>
                    <xdr:row>36</xdr:row>
                    <xdr:rowOff>38100</xdr:rowOff>
                  </to>
                </anchor>
              </controlPr>
            </control>
          </mc:Choice>
        </mc:AlternateContent>
        <mc:AlternateContent xmlns:mc="http://schemas.openxmlformats.org/markup-compatibility/2006">
          <mc:Choice Requires="x14">
            <control shapeId="34884" r:id="rId67" name="Check Box 68">
              <controlPr defaultSize="0" autoFill="0" autoLine="0" autoPict="0">
                <anchor moveWithCells="1">
                  <from>
                    <xdr:col>7</xdr:col>
                    <xdr:colOff>504825</xdr:colOff>
                    <xdr:row>35</xdr:row>
                    <xdr:rowOff>0</xdr:rowOff>
                  </from>
                  <to>
                    <xdr:col>8</xdr:col>
                    <xdr:colOff>323850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81" t="str">
        <f>'Budget Sheet Instructions'!A17</f>
        <v>Budget Detail - Year 1</v>
      </c>
      <c r="B1" s="482"/>
      <c r="C1" s="482"/>
      <c r="D1" s="482"/>
      <c r="E1" s="482"/>
      <c r="F1" s="482"/>
      <c r="G1" s="5"/>
      <c r="H1" s="483"/>
      <c r="I1" s="483"/>
      <c r="J1" s="483"/>
      <c r="K1" s="483"/>
      <c r="L1" s="484"/>
      <c r="M1" s="6"/>
      <c r="N1" s="6"/>
      <c r="O1" s="6"/>
    </row>
    <row r="2" spans="1:15" ht="15" customHeight="1" x14ac:dyDescent="0.25">
      <c r="A2" s="501" t="s">
        <v>300</v>
      </c>
      <c r="B2" s="502"/>
      <c r="C2" s="502"/>
      <c r="D2" s="502"/>
      <c r="E2" s="502"/>
      <c r="F2" s="502"/>
      <c r="G2" s="502"/>
      <c r="H2" s="502"/>
      <c r="I2" s="502"/>
      <c r="J2" s="503"/>
      <c r="K2" s="361"/>
      <c r="L2" s="362"/>
      <c r="M2" s="6"/>
      <c r="N2" s="6"/>
      <c r="O2" s="6"/>
    </row>
    <row r="3" spans="1:15" ht="15" customHeight="1" x14ac:dyDescent="0.25">
      <c r="A3" s="504" t="s">
        <v>299</v>
      </c>
      <c r="B3" s="505"/>
      <c r="C3" s="202"/>
      <c r="D3" s="202"/>
      <c r="E3" s="202"/>
      <c r="F3" s="202"/>
      <c r="G3" s="202"/>
      <c r="H3" s="202"/>
      <c r="I3" s="202"/>
      <c r="J3" s="203"/>
      <c r="K3" s="363"/>
      <c r="L3" s="364"/>
      <c r="M3" s="6"/>
      <c r="N3" s="6"/>
      <c r="O3" s="6"/>
    </row>
    <row r="4" spans="1:15" x14ac:dyDescent="0.25">
      <c r="A4" s="146" t="s">
        <v>27</v>
      </c>
      <c r="B4" s="147"/>
      <c r="C4" s="147"/>
      <c r="D4" s="147"/>
      <c r="E4" s="147"/>
      <c r="F4" s="147"/>
      <c r="G4" s="147"/>
      <c r="H4" s="147"/>
      <c r="I4" s="147"/>
      <c r="J4" s="147"/>
      <c r="K4" s="147"/>
      <c r="L4" s="114"/>
      <c r="M4" s="7"/>
      <c r="N4" s="6"/>
      <c r="O4" s="6"/>
    </row>
    <row r="5" spans="1:15" x14ac:dyDescent="0.25">
      <c r="A5" s="145" t="s">
        <v>42</v>
      </c>
      <c r="B5" s="144" t="s">
        <v>174</v>
      </c>
      <c r="C5" s="422" t="s">
        <v>2</v>
      </c>
      <c r="D5" s="410"/>
      <c r="E5" s="410"/>
      <c r="F5" s="410"/>
      <c r="G5" s="410"/>
      <c r="H5" s="410"/>
      <c r="I5" s="410"/>
      <c r="J5" s="410"/>
      <c r="K5" s="410"/>
      <c r="L5" s="411"/>
      <c r="M5" s="7"/>
      <c r="N5" s="6"/>
      <c r="O5" s="6"/>
    </row>
    <row r="6" spans="1:15" ht="28.5" customHeight="1" x14ac:dyDescent="0.25">
      <c r="A6" s="132" t="s">
        <v>173</v>
      </c>
      <c r="B6" s="132" t="s">
        <v>175</v>
      </c>
      <c r="C6" s="379" t="s">
        <v>48</v>
      </c>
      <c r="D6" s="380"/>
      <c r="E6" s="380"/>
      <c r="F6" s="380"/>
      <c r="G6" s="380"/>
      <c r="H6" s="380"/>
      <c r="I6" s="380"/>
      <c r="J6" s="380"/>
      <c r="K6" s="380"/>
      <c r="L6" s="400"/>
      <c r="M6" s="7"/>
      <c r="N6" s="6"/>
      <c r="O6" s="6"/>
    </row>
    <row r="7" spans="1:15" ht="15" customHeight="1" x14ac:dyDescent="0.25">
      <c r="A7" s="487"/>
      <c r="B7" s="487"/>
      <c r="C7" s="445" t="s">
        <v>18</v>
      </c>
      <c r="D7" s="446"/>
      <c r="E7" s="421" t="s">
        <v>46</v>
      </c>
      <c r="F7" s="401" t="s">
        <v>50</v>
      </c>
      <c r="G7" s="402"/>
      <c r="H7" s="401" t="s">
        <v>176</v>
      </c>
      <c r="I7" s="403"/>
      <c r="J7" s="371" t="s">
        <v>49</v>
      </c>
      <c r="K7" s="389" t="s">
        <v>47</v>
      </c>
      <c r="L7" s="371" t="s">
        <v>39</v>
      </c>
      <c r="M7" s="7"/>
      <c r="N7" s="6"/>
      <c r="O7" s="6"/>
    </row>
    <row r="8" spans="1:15" ht="21.75" customHeight="1" x14ac:dyDescent="0.25">
      <c r="A8" s="487"/>
      <c r="B8" s="487"/>
      <c r="C8" s="447"/>
      <c r="D8" s="448"/>
      <c r="E8" s="421"/>
      <c r="F8" s="404"/>
      <c r="G8" s="405"/>
      <c r="H8" s="404"/>
      <c r="I8" s="406"/>
      <c r="J8" s="371"/>
      <c r="K8" s="389"/>
      <c r="L8" s="371"/>
      <c r="M8" s="7"/>
      <c r="N8" s="6"/>
      <c r="O8" s="6"/>
    </row>
    <row r="9" spans="1:15" ht="30" hidden="1" customHeight="1" x14ac:dyDescent="0.25">
      <c r="A9" s="91"/>
      <c r="B9" s="91"/>
      <c r="C9" s="488"/>
      <c r="D9" s="489"/>
      <c r="E9" s="137"/>
      <c r="F9" s="485"/>
      <c r="G9" s="486"/>
      <c r="H9" s="490"/>
      <c r="I9" s="491"/>
      <c r="J9" s="20">
        <f>CEILING(C9*F9*H9,1)</f>
        <v>0</v>
      </c>
      <c r="K9" s="29"/>
      <c r="L9" s="20">
        <f>IF(J9-K9&lt;0,0,J9-K9)</f>
        <v>0</v>
      </c>
      <c r="M9" s="10"/>
      <c r="N9" s="6"/>
      <c r="O9" s="6"/>
    </row>
    <row r="10" spans="1:15" ht="30" customHeight="1" x14ac:dyDescent="0.25">
      <c r="A10" s="91"/>
      <c r="B10" s="91"/>
      <c r="C10" s="488"/>
      <c r="D10" s="489"/>
      <c r="E10" s="155"/>
      <c r="F10" s="485"/>
      <c r="G10" s="486"/>
      <c r="H10" s="490"/>
      <c r="I10" s="491"/>
      <c r="J10" s="154">
        <f>CEILING(C10*F10*H10,1)</f>
        <v>0</v>
      </c>
      <c r="K10" s="156"/>
      <c r="L10" s="154">
        <f>IF(J10-K10&lt;0,0,J10-K10)</f>
        <v>0</v>
      </c>
      <c r="M10" s="10"/>
      <c r="N10" s="6"/>
      <c r="O10" s="6"/>
    </row>
    <row r="11" spans="1:15" ht="30" hidden="1" customHeight="1" x14ac:dyDescent="0.25">
      <c r="A11" s="91"/>
      <c r="B11" s="91"/>
      <c r="C11" s="488"/>
      <c r="D11" s="489"/>
      <c r="E11" s="137"/>
      <c r="F11" s="485"/>
      <c r="G11" s="486"/>
      <c r="H11" s="490"/>
      <c r="I11" s="491"/>
      <c r="J11" s="90">
        <f>CEILING(C11*F11*H11,1)</f>
        <v>0</v>
      </c>
      <c r="K11" s="32"/>
      <c r="L11" s="20">
        <f>IF(J11-K11&lt;0,0,J11-K11)</f>
        <v>0</v>
      </c>
      <c r="M11" s="10"/>
      <c r="N11" s="6"/>
      <c r="O11" s="6"/>
    </row>
    <row r="12" spans="1:15" s="158" customFormat="1" ht="14.45" customHeight="1" x14ac:dyDescent="0.25">
      <c r="A12" s="407" t="s">
        <v>41</v>
      </c>
      <c r="B12" s="408"/>
      <c r="C12" s="408"/>
      <c r="D12" s="408"/>
      <c r="E12" s="408"/>
      <c r="F12" s="408"/>
      <c r="G12" s="408"/>
      <c r="H12" s="408"/>
      <c r="I12" s="409"/>
      <c r="J12" s="157">
        <f>SUM(J9:J11)</f>
        <v>0</v>
      </c>
      <c r="K12" s="157">
        <f>SUM(K9:K11)</f>
        <v>0</v>
      </c>
      <c r="L12" s="157">
        <f>SUM(L9:L11)</f>
        <v>0</v>
      </c>
    </row>
    <row r="13" spans="1:15" ht="22.5" customHeight="1" x14ac:dyDescent="0.25">
      <c r="A13" s="25" t="s">
        <v>17</v>
      </c>
      <c r="B13" s="135"/>
      <c r="C13" s="136"/>
      <c r="D13" s="136"/>
      <c r="E13" s="136"/>
      <c r="F13" s="136"/>
      <c r="G13" s="136"/>
      <c r="H13" s="136"/>
      <c r="I13" s="136"/>
      <c r="J13" s="23"/>
      <c r="K13" s="23"/>
      <c r="L13" s="24"/>
    </row>
    <row r="14" spans="1:15" ht="200.1" customHeight="1" x14ac:dyDescent="0.25">
      <c r="A14" s="352"/>
      <c r="B14" s="353"/>
      <c r="C14" s="353"/>
      <c r="D14" s="353"/>
      <c r="E14" s="353"/>
      <c r="F14" s="353"/>
      <c r="G14" s="353"/>
      <c r="H14" s="353"/>
      <c r="I14" s="353"/>
      <c r="J14" s="353"/>
      <c r="K14" s="353"/>
      <c r="L14" s="354"/>
    </row>
    <row r="15" spans="1:15" ht="16.5" hidden="1" customHeight="1" x14ac:dyDescent="0.25">
      <c r="A15" s="358"/>
      <c r="B15" s="359"/>
      <c r="C15" s="359"/>
      <c r="D15" s="359"/>
      <c r="E15" s="359"/>
      <c r="F15" s="359"/>
      <c r="G15" s="359"/>
      <c r="H15" s="359"/>
      <c r="I15" s="359"/>
      <c r="J15" s="359"/>
      <c r="K15" s="359"/>
      <c r="L15" s="360"/>
    </row>
    <row r="16" spans="1:15" x14ac:dyDescent="0.25">
      <c r="A16" s="146" t="s">
        <v>28</v>
      </c>
      <c r="B16" s="147"/>
      <c r="C16" s="147"/>
      <c r="D16" s="147"/>
      <c r="E16" s="147"/>
      <c r="F16" s="147"/>
      <c r="G16" s="147"/>
      <c r="H16" s="147"/>
      <c r="I16" s="147"/>
      <c r="J16" s="147"/>
      <c r="K16" s="147"/>
      <c r="L16" s="114"/>
    </row>
    <row r="17" spans="1:12" x14ac:dyDescent="0.25">
      <c r="A17" s="422" t="s">
        <v>42</v>
      </c>
      <c r="B17" s="410"/>
      <c r="C17" s="411"/>
      <c r="D17" s="479" t="s">
        <v>2</v>
      </c>
      <c r="E17" s="479"/>
      <c r="F17" s="479"/>
      <c r="G17" s="479"/>
      <c r="H17" s="479"/>
      <c r="I17" s="479"/>
      <c r="J17" s="479"/>
      <c r="K17" s="479"/>
      <c r="L17" s="479"/>
    </row>
    <row r="18" spans="1:12" ht="28.5" customHeight="1" x14ac:dyDescent="0.25">
      <c r="A18" s="379" t="s">
        <v>238</v>
      </c>
      <c r="B18" s="380"/>
      <c r="C18" s="400"/>
      <c r="D18" s="480" t="s">
        <v>54</v>
      </c>
      <c r="E18" s="480"/>
      <c r="F18" s="480"/>
      <c r="G18" s="480"/>
      <c r="H18" s="480"/>
      <c r="I18" s="480"/>
      <c r="J18" s="480"/>
      <c r="K18" s="480"/>
      <c r="L18" s="480"/>
    </row>
    <row r="19" spans="1:12" ht="15" customHeight="1" x14ac:dyDescent="0.25">
      <c r="A19" s="412"/>
      <c r="B19" s="413"/>
      <c r="C19" s="414"/>
      <c r="D19" s="421" t="s">
        <v>57</v>
      </c>
      <c r="E19" s="421"/>
      <c r="F19" s="401" t="s">
        <v>46</v>
      </c>
      <c r="G19" s="402"/>
      <c r="H19" s="402"/>
      <c r="I19" s="403"/>
      <c r="J19" s="371" t="s">
        <v>49</v>
      </c>
      <c r="K19" s="389" t="s">
        <v>47</v>
      </c>
      <c r="L19" s="371" t="s">
        <v>39</v>
      </c>
    </row>
    <row r="20" spans="1:12" ht="20.25" customHeight="1" x14ac:dyDescent="0.25">
      <c r="A20" s="415"/>
      <c r="B20" s="416"/>
      <c r="C20" s="417"/>
      <c r="D20" s="421"/>
      <c r="E20" s="421"/>
      <c r="F20" s="404"/>
      <c r="G20" s="405"/>
      <c r="H20" s="405"/>
      <c r="I20" s="406"/>
      <c r="J20" s="371"/>
      <c r="K20" s="389"/>
      <c r="L20" s="371"/>
    </row>
    <row r="21" spans="1:12" ht="30" hidden="1" customHeight="1" x14ac:dyDescent="0.25">
      <c r="A21" s="391"/>
      <c r="B21" s="392"/>
      <c r="C21" s="393"/>
      <c r="D21" s="438"/>
      <c r="E21" s="494"/>
      <c r="F21" s="467"/>
      <c r="G21" s="468"/>
      <c r="H21" s="468"/>
      <c r="I21" s="469"/>
      <c r="J21" s="20">
        <f>CEILING(D21*F21,1)</f>
        <v>0</v>
      </c>
      <c r="K21" s="29"/>
      <c r="L21" s="20">
        <f>IF(J21-K21&lt;0,0,J21-K21)</f>
        <v>0</v>
      </c>
    </row>
    <row r="22" spans="1:12" ht="30" customHeight="1" x14ac:dyDescent="0.25">
      <c r="A22" s="391"/>
      <c r="B22" s="392"/>
      <c r="C22" s="393"/>
      <c r="D22" s="438"/>
      <c r="E22" s="494"/>
      <c r="F22" s="467"/>
      <c r="G22" s="468"/>
      <c r="H22" s="468"/>
      <c r="I22" s="469"/>
      <c r="J22" s="182">
        <f>CEILING(D22*F22,1)</f>
        <v>0</v>
      </c>
      <c r="K22" s="170"/>
      <c r="L22" s="182">
        <f>IF(J22-K22&lt;0,0,J22-K22)</f>
        <v>0</v>
      </c>
    </row>
    <row r="23" spans="1:12" ht="30" hidden="1" customHeight="1" x14ac:dyDescent="0.25">
      <c r="A23" s="473"/>
      <c r="B23" s="474"/>
      <c r="C23" s="475"/>
      <c r="D23" s="438"/>
      <c r="E23" s="494"/>
      <c r="F23" s="470"/>
      <c r="G23" s="471"/>
      <c r="H23" s="471"/>
      <c r="I23" s="472"/>
      <c r="J23" s="20">
        <f>CEILING(D23*F23,1)</f>
        <v>0</v>
      </c>
      <c r="K23" s="32"/>
      <c r="L23" s="20">
        <f>IF(J23-K23&lt;0,0,J23-K23)</f>
        <v>0</v>
      </c>
    </row>
    <row r="24" spans="1:12" s="158" customFormat="1" ht="14.45" customHeight="1" x14ac:dyDescent="0.25">
      <c r="A24" s="407" t="s">
        <v>41</v>
      </c>
      <c r="B24" s="408"/>
      <c r="C24" s="408"/>
      <c r="D24" s="408"/>
      <c r="E24" s="408"/>
      <c r="F24" s="408"/>
      <c r="G24" s="408"/>
      <c r="H24" s="408"/>
      <c r="I24" s="409"/>
      <c r="J24" s="157">
        <f>SUM(J21:J23)</f>
        <v>0</v>
      </c>
      <c r="K24" s="157">
        <f>SUM(K21:K23)</f>
        <v>0</v>
      </c>
      <c r="L24" s="157">
        <f>SUM(L21:L23)</f>
        <v>0</v>
      </c>
    </row>
    <row r="25" spans="1:12" ht="22.5" customHeight="1" x14ac:dyDescent="0.25">
      <c r="A25" s="25" t="s">
        <v>17</v>
      </c>
      <c r="B25" s="135"/>
      <c r="C25" s="136"/>
      <c r="D25" s="136"/>
      <c r="E25" s="136"/>
      <c r="F25" s="136"/>
      <c r="G25" s="136"/>
      <c r="H25" s="136"/>
      <c r="I25" s="136"/>
      <c r="J25" s="23"/>
      <c r="K25" s="23"/>
      <c r="L25" s="24"/>
    </row>
    <row r="26" spans="1:12" ht="200.1" customHeight="1" x14ac:dyDescent="0.25">
      <c r="A26" s="355"/>
      <c r="B26" s="356"/>
      <c r="C26" s="356"/>
      <c r="D26" s="356"/>
      <c r="E26" s="356"/>
      <c r="F26" s="356"/>
      <c r="G26" s="356"/>
      <c r="H26" s="356"/>
      <c r="I26" s="356"/>
      <c r="J26" s="356"/>
      <c r="K26" s="356"/>
      <c r="L26" s="357"/>
    </row>
    <row r="27" spans="1:12" ht="16.5" hidden="1" customHeight="1" x14ac:dyDescent="0.25">
      <c r="A27" s="358"/>
      <c r="B27" s="359"/>
      <c r="C27" s="359"/>
      <c r="D27" s="359"/>
      <c r="E27" s="359"/>
      <c r="F27" s="359"/>
      <c r="G27" s="359"/>
      <c r="H27" s="359"/>
      <c r="I27" s="359"/>
      <c r="J27" s="359"/>
      <c r="K27" s="359"/>
      <c r="L27" s="360"/>
    </row>
    <row r="28" spans="1:12" x14ac:dyDescent="0.25">
      <c r="A28" s="146" t="s">
        <v>29</v>
      </c>
      <c r="B28" s="147"/>
      <c r="C28" s="147"/>
      <c r="D28" s="147"/>
      <c r="E28" s="147"/>
      <c r="F28" s="147"/>
      <c r="G28" s="147"/>
      <c r="H28" s="147"/>
      <c r="I28" s="147"/>
      <c r="J28" s="147"/>
      <c r="K28" s="147"/>
      <c r="L28" s="114"/>
    </row>
    <row r="29" spans="1:12" ht="30" x14ac:dyDescent="0.25">
      <c r="A29" s="8" t="s">
        <v>10</v>
      </c>
      <c r="B29" s="465" t="s">
        <v>11</v>
      </c>
      <c r="C29" s="466"/>
      <c r="D29" s="118" t="s">
        <v>12</v>
      </c>
      <c r="E29" s="143" t="s">
        <v>184</v>
      </c>
      <c r="F29" s="465" t="s">
        <v>2</v>
      </c>
      <c r="G29" s="476"/>
      <c r="H29" s="476"/>
      <c r="I29" s="476"/>
      <c r="J29" s="476"/>
      <c r="K29" s="476"/>
      <c r="L29" s="466"/>
    </row>
    <row r="30" spans="1:12" ht="47.25" customHeight="1" x14ac:dyDescent="0.25">
      <c r="A30" s="132" t="s">
        <v>19</v>
      </c>
      <c r="B30" s="379" t="s">
        <v>55</v>
      </c>
      <c r="C30" s="400"/>
      <c r="D30" s="98" t="s">
        <v>225</v>
      </c>
      <c r="E30" s="133" t="s">
        <v>226</v>
      </c>
      <c r="F30" s="379" t="s">
        <v>23</v>
      </c>
      <c r="G30" s="380"/>
      <c r="H30" s="380"/>
      <c r="I30" s="380"/>
      <c r="J30" s="380"/>
      <c r="K30" s="380"/>
      <c r="L30" s="400"/>
    </row>
    <row r="31" spans="1:12" ht="15" customHeight="1" x14ac:dyDescent="0.2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25">
      <c r="A32" s="415"/>
      <c r="B32" s="416"/>
      <c r="C32" s="416"/>
      <c r="D32" s="416"/>
      <c r="E32" s="417"/>
      <c r="F32" s="371"/>
      <c r="G32" s="389"/>
      <c r="H32" s="371"/>
      <c r="I32" s="375"/>
      <c r="J32" s="371"/>
      <c r="K32" s="389"/>
      <c r="L32" s="371"/>
    </row>
    <row r="33" spans="1:12" s="9" customFormat="1" ht="45" hidden="1" customHeight="1" x14ac:dyDescent="0.25">
      <c r="A33" s="21"/>
      <c r="B33" s="368"/>
      <c r="C33" s="370"/>
      <c r="D33" s="99"/>
      <c r="E33" s="101" t="str">
        <f>IF((D33="Lodging"),"Night",IF((D33="Meals"),"Day",IF((D33="Mileage"),"Mile",IF((D33="Transportation"),"Round-trip","N/A"))))</f>
        <v>N/A</v>
      </c>
      <c r="F33" s="30"/>
      <c r="G33" s="28"/>
      <c r="H33" s="22"/>
      <c r="I33" s="89"/>
      <c r="J33" s="20">
        <f>CEILING(F33*G33*H33*I33,1)</f>
        <v>0</v>
      </c>
      <c r="K33" s="29"/>
      <c r="L33" s="20">
        <f>IF(J33-K33&lt;0,0,J33-K33)</f>
        <v>0</v>
      </c>
    </row>
    <row r="34" spans="1:12" s="9" customFormat="1" ht="45" customHeight="1" x14ac:dyDescent="0.25">
      <c r="A34" s="21"/>
      <c r="B34" s="368"/>
      <c r="C34" s="370"/>
      <c r="D34" s="99"/>
      <c r="E34" s="101" t="str">
        <f>IF((D34="Lodging"),"Night",IF((D34="Meals"),"Day",IF((D34="Mileage"),"Mile",IF((D34="Transportation"),"Round-trip","N/A"))))</f>
        <v>N/A</v>
      </c>
      <c r="F34" s="137"/>
      <c r="G34" s="140"/>
      <c r="H34" s="139"/>
      <c r="I34" s="139"/>
      <c r="J34" s="138">
        <f>CEILING(F34*G34*H34*I34,1)</f>
        <v>0</v>
      </c>
      <c r="K34" s="149"/>
      <c r="L34" s="138">
        <f>IF(J34-K34&lt;0,0,J34-K34)</f>
        <v>0</v>
      </c>
    </row>
    <row r="35" spans="1:12" s="9" customFormat="1" ht="45" hidden="1" customHeight="1" x14ac:dyDescent="0.25">
      <c r="A35" s="33"/>
      <c r="B35" s="492"/>
      <c r="C35" s="493"/>
      <c r="D35" s="100"/>
      <c r="E35" s="101" t="str">
        <f>IF((D35="Lodging"),"Night",IF((D35="Meals"),"Day",IF((D35="Mileage"),"Mile",IF((D35="Transportation"),"Round-trip","N/A"))))</f>
        <v>N/A</v>
      </c>
      <c r="F35" s="36"/>
      <c r="G35" s="34"/>
      <c r="H35" s="35"/>
      <c r="I35" s="35"/>
      <c r="J35" s="120">
        <f>CEILING(F35*G35*H35*I35,1)</f>
        <v>0</v>
      </c>
      <c r="K35" s="32"/>
      <c r="L35" s="20">
        <f>IF(J35-K35&lt;0,0,J35-K35)</f>
        <v>0</v>
      </c>
    </row>
    <row r="36" spans="1:12" s="158" customFormat="1" ht="14.45" customHeight="1" x14ac:dyDescent="0.25">
      <c r="A36" s="407" t="s">
        <v>41</v>
      </c>
      <c r="B36" s="408"/>
      <c r="C36" s="408"/>
      <c r="D36" s="408"/>
      <c r="E36" s="408"/>
      <c r="F36" s="408"/>
      <c r="G36" s="408"/>
      <c r="H36" s="408"/>
      <c r="I36" s="409"/>
      <c r="J36" s="157">
        <f>SUM(J33:J35)</f>
        <v>0</v>
      </c>
      <c r="K36" s="157">
        <f>SUM(K33:K35)</f>
        <v>0</v>
      </c>
      <c r="L36" s="157">
        <f>SUM(L33:L35)</f>
        <v>0</v>
      </c>
    </row>
    <row r="37" spans="1:12" ht="22.5" customHeight="1" x14ac:dyDescent="0.25">
      <c r="A37" s="25" t="s">
        <v>17</v>
      </c>
      <c r="B37" s="135"/>
      <c r="C37" s="136"/>
      <c r="D37" s="136"/>
      <c r="E37" s="136"/>
      <c r="F37" s="136"/>
      <c r="G37" s="136"/>
      <c r="H37" s="136"/>
      <c r="I37" s="136"/>
      <c r="J37" s="23"/>
      <c r="K37" s="23"/>
      <c r="L37" s="24"/>
    </row>
    <row r="38" spans="1:12" ht="200.1" customHeight="1" x14ac:dyDescent="0.25">
      <c r="A38" s="355"/>
      <c r="B38" s="356"/>
      <c r="C38" s="356"/>
      <c r="D38" s="356"/>
      <c r="E38" s="356"/>
      <c r="F38" s="356"/>
      <c r="G38" s="356"/>
      <c r="H38" s="356"/>
      <c r="I38" s="356"/>
      <c r="J38" s="356"/>
      <c r="K38" s="356"/>
      <c r="L38" s="357"/>
    </row>
    <row r="39" spans="1:12" ht="16.5" hidden="1" customHeight="1" x14ac:dyDescent="0.25">
      <c r="A39" s="358"/>
      <c r="B39" s="359"/>
      <c r="C39" s="359"/>
      <c r="D39" s="359"/>
      <c r="E39" s="359"/>
      <c r="F39" s="359"/>
      <c r="G39" s="359"/>
      <c r="H39" s="359"/>
      <c r="I39" s="359"/>
      <c r="J39" s="359"/>
      <c r="K39" s="359"/>
      <c r="L39" s="360"/>
    </row>
    <row r="40" spans="1:12" x14ac:dyDescent="0.25">
      <c r="A40" s="146" t="s">
        <v>30</v>
      </c>
      <c r="B40" s="147"/>
      <c r="C40" s="147"/>
      <c r="D40" s="147"/>
      <c r="E40" s="147"/>
      <c r="F40" s="147"/>
      <c r="G40" s="147"/>
      <c r="H40" s="147"/>
      <c r="I40" s="147"/>
      <c r="J40" s="147"/>
      <c r="K40" s="147"/>
      <c r="L40" s="114"/>
    </row>
    <row r="41" spans="1:12" x14ac:dyDescent="0.25">
      <c r="A41" s="422" t="s">
        <v>14</v>
      </c>
      <c r="B41" s="410"/>
      <c r="C41" s="411"/>
      <c r="D41" s="422" t="s">
        <v>2</v>
      </c>
      <c r="E41" s="410"/>
      <c r="F41" s="410"/>
      <c r="G41" s="410"/>
      <c r="H41" s="410"/>
      <c r="I41" s="410"/>
      <c r="J41" s="410"/>
      <c r="K41" s="410"/>
      <c r="L41" s="411"/>
    </row>
    <row r="42" spans="1:12" ht="30" customHeight="1" x14ac:dyDescent="0.25">
      <c r="A42" s="379" t="s">
        <v>24</v>
      </c>
      <c r="B42" s="380"/>
      <c r="C42" s="400"/>
      <c r="D42" s="379" t="s">
        <v>25</v>
      </c>
      <c r="E42" s="380"/>
      <c r="F42" s="380"/>
      <c r="G42" s="380"/>
      <c r="H42" s="380"/>
      <c r="I42" s="380"/>
      <c r="J42" s="380"/>
      <c r="K42" s="380"/>
      <c r="L42" s="400"/>
    </row>
    <row r="43" spans="1:12" ht="15" customHeight="1" x14ac:dyDescent="0.25">
      <c r="A43" s="412"/>
      <c r="B43" s="413"/>
      <c r="C43" s="414"/>
      <c r="D43" s="421" t="s">
        <v>26</v>
      </c>
      <c r="E43" s="421"/>
      <c r="F43" s="401" t="s">
        <v>280</v>
      </c>
      <c r="G43" s="402"/>
      <c r="H43" s="402"/>
      <c r="I43" s="403"/>
      <c r="J43" s="371" t="s">
        <v>49</v>
      </c>
      <c r="K43" s="389" t="s">
        <v>47</v>
      </c>
      <c r="L43" s="371" t="s">
        <v>39</v>
      </c>
    </row>
    <row r="44" spans="1:12" x14ac:dyDescent="0.25">
      <c r="A44" s="415"/>
      <c r="B44" s="416"/>
      <c r="C44" s="417"/>
      <c r="D44" s="421"/>
      <c r="E44" s="421"/>
      <c r="F44" s="404"/>
      <c r="G44" s="405"/>
      <c r="H44" s="405"/>
      <c r="I44" s="406"/>
      <c r="J44" s="371"/>
      <c r="K44" s="389"/>
      <c r="L44" s="371"/>
    </row>
    <row r="45" spans="1:12" ht="45.75" hidden="1" customHeight="1" x14ac:dyDescent="0.25">
      <c r="A45" s="383"/>
      <c r="B45" s="453"/>
      <c r="C45" s="384"/>
      <c r="D45" s="495"/>
      <c r="E45" s="495"/>
      <c r="F45" s="438"/>
      <c r="G45" s="439"/>
      <c r="H45" s="439"/>
      <c r="I45" s="494"/>
      <c r="J45" s="20">
        <f>CEILING(D45*F45,1)</f>
        <v>0</v>
      </c>
      <c r="K45" s="29"/>
      <c r="L45" s="20">
        <f>IF(J45-K45&lt;0,0,J45-K45)</f>
        <v>0</v>
      </c>
    </row>
    <row r="46" spans="1:12" ht="45.75" customHeight="1" x14ac:dyDescent="0.25">
      <c r="A46" s="383"/>
      <c r="B46" s="453"/>
      <c r="C46" s="384"/>
      <c r="D46" s="495"/>
      <c r="E46" s="495"/>
      <c r="F46" s="438"/>
      <c r="G46" s="439"/>
      <c r="H46" s="439"/>
      <c r="I46" s="494"/>
      <c r="J46" s="138">
        <f>CEILING(D46*F46,1)</f>
        <v>0</v>
      </c>
      <c r="K46" s="149"/>
      <c r="L46" s="138">
        <f>IF(J46-K46&lt;0,0,J46-K46)</f>
        <v>0</v>
      </c>
    </row>
    <row r="47" spans="1:12" ht="45.75" hidden="1" customHeight="1" x14ac:dyDescent="0.25">
      <c r="A47" s="509"/>
      <c r="B47" s="510"/>
      <c r="C47" s="511"/>
      <c r="D47" s="390"/>
      <c r="E47" s="390"/>
      <c r="F47" s="498"/>
      <c r="G47" s="499"/>
      <c r="H47" s="499"/>
      <c r="I47" s="500"/>
      <c r="J47" s="20">
        <f>CEILING(D47*F47,1)</f>
        <v>0</v>
      </c>
      <c r="K47" s="32"/>
      <c r="L47" s="20">
        <f>IF(J47-K47&lt;0,0,J47-K47)</f>
        <v>0</v>
      </c>
    </row>
    <row r="48" spans="1:12" s="158" customFormat="1" ht="14.45" customHeight="1" x14ac:dyDescent="0.25">
      <c r="A48" s="407" t="s">
        <v>41</v>
      </c>
      <c r="B48" s="408"/>
      <c r="C48" s="408"/>
      <c r="D48" s="408"/>
      <c r="E48" s="408"/>
      <c r="F48" s="408"/>
      <c r="G48" s="408"/>
      <c r="H48" s="408"/>
      <c r="I48" s="409"/>
      <c r="J48" s="157">
        <f>SUM(J45:J47)</f>
        <v>0</v>
      </c>
      <c r="K48" s="157">
        <f>SUM(K45:K47)</f>
        <v>0</v>
      </c>
      <c r="L48" s="157">
        <f>SUM(L45:L47)</f>
        <v>0</v>
      </c>
    </row>
    <row r="49" spans="1:12" ht="22.5" customHeight="1" x14ac:dyDescent="0.25">
      <c r="A49" s="25" t="s">
        <v>17</v>
      </c>
      <c r="B49" s="135"/>
      <c r="C49" s="136"/>
      <c r="D49" s="136"/>
      <c r="E49" s="136"/>
      <c r="F49" s="136"/>
      <c r="G49" s="136"/>
      <c r="H49" s="136"/>
      <c r="I49" s="136"/>
      <c r="J49" s="23"/>
      <c r="K49" s="23"/>
      <c r="L49" s="24"/>
    </row>
    <row r="50" spans="1:12" ht="200.1" customHeight="1" x14ac:dyDescent="0.25">
      <c r="A50" s="352"/>
      <c r="B50" s="353"/>
      <c r="C50" s="353"/>
      <c r="D50" s="353"/>
      <c r="E50" s="353"/>
      <c r="F50" s="353"/>
      <c r="G50" s="353"/>
      <c r="H50" s="353"/>
      <c r="I50" s="353"/>
      <c r="J50" s="353"/>
      <c r="K50" s="353"/>
      <c r="L50" s="354"/>
    </row>
    <row r="51" spans="1:12" ht="16.5" hidden="1" customHeight="1" x14ac:dyDescent="0.25">
      <c r="A51" s="358"/>
      <c r="B51" s="359"/>
      <c r="C51" s="359"/>
      <c r="D51" s="359"/>
      <c r="E51" s="359"/>
      <c r="F51" s="359"/>
      <c r="G51" s="359"/>
      <c r="H51" s="359"/>
      <c r="I51" s="359"/>
      <c r="J51" s="359"/>
      <c r="K51" s="359"/>
      <c r="L51" s="360"/>
    </row>
    <row r="52" spans="1:12" x14ac:dyDescent="0.25">
      <c r="A52" s="146" t="s">
        <v>32</v>
      </c>
      <c r="B52" s="147"/>
      <c r="C52" s="147"/>
      <c r="D52" s="147"/>
      <c r="E52" s="147"/>
      <c r="F52" s="147"/>
      <c r="G52" s="147"/>
      <c r="H52" s="147"/>
      <c r="I52" s="147"/>
      <c r="J52" s="147"/>
      <c r="K52" s="147"/>
      <c r="L52" s="114"/>
    </row>
    <row r="53" spans="1:12" x14ac:dyDescent="0.25">
      <c r="A53" s="422" t="s">
        <v>13</v>
      </c>
      <c r="B53" s="410"/>
      <c r="C53" s="411"/>
      <c r="D53" s="422" t="s">
        <v>2</v>
      </c>
      <c r="E53" s="410"/>
      <c r="F53" s="410"/>
      <c r="G53" s="410"/>
      <c r="H53" s="410"/>
      <c r="I53" s="410"/>
      <c r="J53" s="410"/>
      <c r="K53" s="410"/>
      <c r="L53" s="411"/>
    </row>
    <row r="54" spans="1:12" ht="28.5" customHeight="1" x14ac:dyDescent="0.25">
      <c r="A54" s="379" t="s">
        <v>31</v>
      </c>
      <c r="B54" s="380"/>
      <c r="C54" s="400"/>
      <c r="D54" s="379" t="s">
        <v>33</v>
      </c>
      <c r="E54" s="380"/>
      <c r="F54" s="380"/>
      <c r="G54" s="380"/>
      <c r="H54" s="380"/>
      <c r="I54" s="380"/>
      <c r="J54" s="380"/>
      <c r="K54" s="380"/>
      <c r="L54" s="400"/>
    </row>
    <row r="55" spans="1:12" ht="15" customHeight="1" x14ac:dyDescent="0.25">
      <c r="A55" s="412"/>
      <c r="B55" s="413"/>
      <c r="C55" s="414"/>
      <c r="D55" s="421" t="s">
        <v>26</v>
      </c>
      <c r="E55" s="421"/>
      <c r="F55" s="401" t="s">
        <v>280</v>
      </c>
      <c r="G55" s="402"/>
      <c r="H55" s="402"/>
      <c r="I55" s="403"/>
      <c r="J55" s="371" t="s">
        <v>49</v>
      </c>
      <c r="K55" s="389" t="s">
        <v>47</v>
      </c>
      <c r="L55" s="371" t="s">
        <v>39</v>
      </c>
    </row>
    <row r="56" spans="1:12" x14ac:dyDescent="0.25">
      <c r="A56" s="415"/>
      <c r="B56" s="416"/>
      <c r="C56" s="417"/>
      <c r="D56" s="421"/>
      <c r="E56" s="421"/>
      <c r="F56" s="404"/>
      <c r="G56" s="405"/>
      <c r="H56" s="405"/>
      <c r="I56" s="406"/>
      <c r="J56" s="371"/>
      <c r="K56" s="389"/>
      <c r="L56" s="371"/>
    </row>
    <row r="57" spans="1:12" ht="30.75" hidden="1" customHeight="1" x14ac:dyDescent="0.25">
      <c r="A57" s="391"/>
      <c r="B57" s="392"/>
      <c r="C57" s="393"/>
      <c r="D57" s="495"/>
      <c r="E57" s="495"/>
      <c r="F57" s="438"/>
      <c r="G57" s="439"/>
      <c r="H57" s="439"/>
      <c r="I57" s="494"/>
      <c r="J57" s="20">
        <f>CEILING(D57*F57,1)</f>
        <v>0</v>
      </c>
      <c r="K57" s="29"/>
      <c r="L57" s="20">
        <f>IF(J57-K57&lt;0,0,J57-K57)</f>
        <v>0</v>
      </c>
    </row>
    <row r="58" spans="1:12" ht="30.75" customHeight="1" x14ac:dyDescent="0.25">
      <c r="A58" s="391"/>
      <c r="B58" s="392"/>
      <c r="C58" s="393"/>
      <c r="D58" s="495"/>
      <c r="E58" s="495"/>
      <c r="F58" s="438"/>
      <c r="G58" s="439"/>
      <c r="H58" s="439"/>
      <c r="I58" s="494"/>
      <c r="J58" s="138">
        <f>CEILING(D58*F58,1)</f>
        <v>0</v>
      </c>
      <c r="K58" s="149"/>
      <c r="L58" s="138">
        <f>IF(J58-K58&lt;0,0,J58-K58)</f>
        <v>0</v>
      </c>
    </row>
    <row r="59" spans="1:12" ht="30" hidden="1" customHeight="1" x14ac:dyDescent="0.25">
      <c r="A59" s="473"/>
      <c r="B59" s="474"/>
      <c r="C59" s="475"/>
      <c r="D59" s="390"/>
      <c r="E59" s="390"/>
      <c r="F59" s="498"/>
      <c r="G59" s="499"/>
      <c r="H59" s="499"/>
      <c r="I59" s="500"/>
      <c r="J59" s="20">
        <f>CEILING(D59*F59,1)</f>
        <v>0</v>
      </c>
      <c r="K59" s="32"/>
      <c r="L59" s="20">
        <f>IF(J59-K59&lt;0,0,J59-K59)</f>
        <v>0</v>
      </c>
    </row>
    <row r="60" spans="1:12" s="158" customFormat="1" ht="14.45" customHeight="1" x14ac:dyDescent="0.25">
      <c r="A60" s="407" t="s">
        <v>41</v>
      </c>
      <c r="B60" s="408"/>
      <c r="C60" s="408"/>
      <c r="D60" s="408"/>
      <c r="E60" s="408"/>
      <c r="F60" s="408"/>
      <c r="G60" s="408"/>
      <c r="H60" s="408"/>
      <c r="I60" s="409"/>
      <c r="J60" s="157">
        <f>SUM(J57:J59)</f>
        <v>0</v>
      </c>
      <c r="K60" s="157">
        <f>SUM(K57:K59)</f>
        <v>0</v>
      </c>
      <c r="L60" s="157">
        <f>SUM(L57:L59)</f>
        <v>0</v>
      </c>
    </row>
    <row r="61" spans="1:12" ht="22.5" customHeight="1" x14ac:dyDescent="0.25">
      <c r="A61" s="25" t="s">
        <v>17</v>
      </c>
      <c r="B61" s="135"/>
      <c r="C61" s="136"/>
      <c r="D61" s="136"/>
      <c r="E61" s="136"/>
      <c r="F61" s="136"/>
      <c r="G61" s="136"/>
      <c r="H61" s="136"/>
      <c r="I61" s="136"/>
      <c r="J61" s="23"/>
      <c r="K61" s="23"/>
      <c r="L61" s="24"/>
    </row>
    <row r="62" spans="1:12" ht="200.1" customHeight="1" x14ac:dyDescent="0.25">
      <c r="A62" s="352"/>
      <c r="B62" s="353"/>
      <c r="C62" s="353"/>
      <c r="D62" s="353"/>
      <c r="E62" s="353"/>
      <c r="F62" s="353"/>
      <c r="G62" s="353"/>
      <c r="H62" s="353"/>
      <c r="I62" s="353"/>
      <c r="J62" s="353"/>
      <c r="K62" s="353"/>
      <c r="L62" s="354"/>
    </row>
    <row r="63" spans="1:12" ht="16.5" hidden="1" customHeight="1" x14ac:dyDescent="0.25">
      <c r="A63" s="358"/>
      <c r="B63" s="359"/>
      <c r="C63" s="359"/>
      <c r="D63" s="359"/>
      <c r="E63" s="359"/>
      <c r="F63" s="359"/>
      <c r="G63" s="359"/>
      <c r="H63" s="359"/>
      <c r="I63" s="359"/>
      <c r="J63" s="359"/>
      <c r="K63" s="359"/>
      <c r="L63" s="360"/>
    </row>
    <row r="64" spans="1:12" x14ac:dyDescent="0.25">
      <c r="A64" s="146" t="s">
        <v>34</v>
      </c>
      <c r="B64" s="147"/>
      <c r="C64" s="147"/>
      <c r="D64" s="147"/>
      <c r="E64" s="147"/>
      <c r="F64" s="147"/>
      <c r="G64" s="147"/>
      <c r="H64" s="147"/>
      <c r="I64" s="147"/>
      <c r="J64" s="147"/>
      <c r="K64" s="147"/>
      <c r="L64" s="114"/>
    </row>
    <row r="65" spans="1:12" x14ac:dyDescent="0.25">
      <c r="A65" s="145" t="s">
        <v>186</v>
      </c>
      <c r="B65" s="410" t="s">
        <v>187</v>
      </c>
      <c r="C65" s="411"/>
      <c r="D65" s="422" t="s">
        <v>2</v>
      </c>
      <c r="E65" s="410"/>
      <c r="F65" s="410"/>
      <c r="G65" s="410"/>
      <c r="H65" s="410"/>
      <c r="I65" s="410"/>
      <c r="J65" s="410"/>
      <c r="K65" s="410"/>
      <c r="L65" s="411"/>
    </row>
    <row r="66" spans="1:12" ht="28.5" customHeight="1" x14ac:dyDescent="0.25">
      <c r="A66" s="141" t="s">
        <v>188</v>
      </c>
      <c r="B66" s="380" t="s">
        <v>189</v>
      </c>
      <c r="C66" s="400"/>
      <c r="D66" s="376" t="s">
        <v>35</v>
      </c>
      <c r="E66" s="377"/>
      <c r="F66" s="377"/>
      <c r="G66" s="377"/>
      <c r="H66" s="377"/>
      <c r="I66" s="377"/>
      <c r="J66" s="377"/>
      <c r="K66" s="377"/>
      <c r="L66" s="378"/>
    </row>
    <row r="67" spans="1:12" ht="15" customHeight="1" x14ac:dyDescent="0.25">
      <c r="A67" s="412"/>
      <c r="B67" s="413"/>
      <c r="C67" s="414"/>
      <c r="D67" s="421" t="s">
        <v>26</v>
      </c>
      <c r="E67" s="421"/>
      <c r="F67" s="401" t="s">
        <v>21</v>
      </c>
      <c r="G67" s="402"/>
      <c r="H67" s="402"/>
      <c r="I67" s="403"/>
      <c r="J67" s="371" t="s">
        <v>49</v>
      </c>
      <c r="K67" s="389" t="s">
        <v>47</v>
      </c>
      <c r="L67" s="371" t="s">
        <v>39</v>
      </c>
    </row>
    <row r="68" spans="1:12" ht="14.25" customHeight="1" x14ac:dyDescent="0.25">
      <c r="A68" s="415"/>
      <c r="B68" s="416"/>
      <c r="C68" s="417"/>
      <c r="D68" s="421"/>
      <c r="E68" s="421"/>
      <c r="F68" s="404"/>
      <c r="G68" s="405"/>
      <c r="H68" s="405"/>
      <c r="I68" s="406"/>
      <c r="J68" s="371"/>
      <c r="K68" s="389"/>
      <c r="L68" s="371"/>
    </row>
    <row r="69" spans="1:12" ht="30" hidden="1" customHeight="1" x14ac:dyDescent="0.25">
      <c r="A69" s="130"/>
      <c r="B69" s="418"/>
      <c r="C69" s="419"/>
      <c r="D69" s="420"/>
      <c r="E69" s="420"/>
      <c r="F69" s="394"/>
      <c r="G69" s="395"/>
      <c r="H69" s="395"/>
      <c r="I69" s="396"/>
      <c r="J69" s="20">
        <f>CEILING(D69*F69,1)</f>
        <v>0</v>
      </c>
      <c r="K69" s="29"/>
      <c r="L69" s="20">
        <f>IF(J69-K69&lt;0,0,J69-K69)</f>
        <v>0</v>
      </c>
    </row>
    <row r="70" spans="1:12" ht="30" customHeight="1" x14ac:dyDescent="0.25">
      <c r="A70" s="130"/>
      <c r="B70" s="418"/>
      <c r="C70" s="419"/>
      <c r="D70" s="420"/>
      <c r="E70" s="420"/>
      <c r="F70" s="394"/>
      <c r="G70" s="395"/>
      <c r="H70" s="395"/>
      <c r="I70" s="396"/>
      <c r="J70" s="138">
        <f>CEILING(D70*F70,1)</f>
        <v>0</v>
      </c>
      <c r="K70" s="149"/>
      <c r="L70" s="138">
        <f>IF(J70-K70&lt;0,0,J70-K70)</f>
        <v>0</v>
      </c>
    </row>
    <row r="71" spans="1:12" ht="30" hidden="1" customHeight="1" x14ac:dyDescent="0.25">
      <c r="A71" s="131"/>
      <c r="B71" s="433"/>
      <c r="C71" s="434"/>
      <c r="D71" s="432"/>
      <c r="E71" s="432"/>
      <c r="F71" s="423"/>
      <c r="G71" s="424"/>
      <c r="H71" s="424"/>
      <c r="I71" s="425"/>
      <c r="J71" s="20">
        <f>CEILING(D71*F71,1)</f>
        <v>0</v>
      </c>
      <c r="K71" s="32"/>
      <c r="L71" s="20">
        <f>IF(J71-K71&lt;0,0,J71-K71)</f>
        <v>0</v>
      </c>
    </row>
    <row r="72" spans="1:12" s="158" customFormat="1" ht="14.45" customHeight="1" x14ac:dyDescent="0.25">
      <c r="A72" s="407" t="s">
        <v>41</v>
      </c>
      <c r="B72" s="408"/>
      <c r="C72" s="408"/>
      <c r="D72" s="408"/>
      <c r="E72" s="408"/>
      <c r="F72" s="408"/>
      <c r="G72" s="408"/>
      <c r="H72" s="408"/>
      <c r="I72" s="409"/>
      <c r="J72" s="157">
        <f>SUM(J69:J71)</f>
        <v>0</v>
      </c>
      <c r="K72" s="157">
        <f>SUM(K69:K71)</f>
        <v>0</v>
      </c>
      <c r="L72" s="157">
        <f>SUM(L69:L71)</f>
        <v>0</v>
      </c>
    </row>
    <row r="73" spans="1:12" ht="22.5" customHeight="1" x14ac:dyDescent="0.25">
      <c r="A73" s="25" t="s">
        <v>17</v>
      </c>
      <c r="B73" s="135"/>
      <c r="C73" s="136"/>
      <c r="D73" s="136"/>
      <c r="E73" s="136"/>
      <c r="F73" s="136"/>
      <c r="G73" s="136"/>
      <c r="H73" s="136"/>
      <c r="I73" s="136"/>
      <c r="J73" s="23"/>
      <c r="K73" s="23"/>
      <c r="L73" s="24"/>
    </row>
    <row r="74" spans="1:12" ht="200.1" customHeight="1" x14ac:dyDescent="0.25">
      <c r="A74" s="426"/>
      <c r="B74" s="427"/>
      <c r="C74" s="427"/>
      <c r="D74" s="427"/>
      <c r="E74" s="427"/>
      <c r="F74" s="427"/>
      <c r="G74" s="427"/>
      <c r="H74" s="427"/>
      <c r="I74" s="427"/>
      <c r="J74" s="427"/>
      <c r="K74" s="427"/>
      <c r="L74" s="428"/>
    </row>
    <row r="75" spans="1:12" ht="16.5" hidden="1" customHeight="1" x14ac:dyDescent="0.25">
      <c r="A75" s="429"/>
      <c r="B75" s="430"/>
      <c r="C75" s="430"/>
      <c r="D75" s="430"/>
      <c r="E75" s="430"/>
      <c r="F75" s="430"/>
      <c r="G75" s="430"/>
      <c r="H75" s="430"/>
      <c r="I75" s="430"/>
      <c r="J75" s="430"/>
      <c r="K75" s="430"/>
      <c r="L75" s="431"/>
    </row>
    <row r="76" spans="1:12" x14ac:dyDescent="0.25">
      <c r="A76" s="477" t="s">
        <v>190</v>
      </c>
      <c r="B76" s="478"/>
      <c r="C76" s="148"/>
      <c r="D76" s="148"/>
      <c r="E76" s="148"/>
      <c r="F76" s="148"/>
      <c r="G76" s="148"/>
      <c r="H76" s="148"/>
      <c r="I76" s="148"/>
      <c r="J76" s="148"/>
      <c r="K76" s="148"/>
      <c r="L76" s="108"/>
    </row>
    <row r="77" spans="1:12" x14ac:dyDescent="0.25">
      <c r="A77" s="381" t="s">
        <v>15</v>
      </c>
      <c r="B77" s="382"/>
      <c r="C77" s="381" t="s">
        <v>186</v>
      </c>
      <c r="D77" s="382"/>
      <c r="E77" s="382"/>
      <c r="F77" s="382"/>
      <c r="G77" s="382"/>
      <c r="H77" s="381" t="s">
        <v>277</v>
      </c>
      <c r="I77" s="385"/>
      <c r="J77" s="382"/>
      <c r="K77" s="382"/>
      <c r="L77" s="385"/>
    </row>
    <row r="78" spans="1:12" ht="100.15" customHeight="1" x14ac:dyDescent="0.25">
      <c r="A78" s="379" t="s">
        <v>255</v>
      </c>
      <c r="B78" s="380"/>
      <c r="C78" s="379" t="s">
        <v>196</v>
      </c>
      <c r="D78" s="380"/>
      <c r="E78" s="380"/>
      <c r="F78" s="380"/>
      <c r="G78" s="380"/>
      <c r="H78" s="379" t="s">
        <v>296</v>
      </c>
      <c r="I78" s="400"/>
      <c r="J78" s="386"/>
      <c r="K78" s="386"/>
      <c r="L78" s="387"/>
    </row>
    <row r="79" spans="1:12" ht="15" customHeight="1" x14ac:dyDescent="0.25">
      <c r="A79" s="109"/>
      <c r="B79" s="110"/>
      <c r="C79" s="110"/>
      <c r="D79" s="110"/>
      <c r="E79" s="110"/>
      <c r="F79" s="110"/>
      <c r="G79" s="110"/>
      <c r="H79" s="102"/>
      <c r="I79" s="111"/>
      <c r="J79" s="371" t="s">
        <v>49</v>
      </c>
      <c r="K79" s="389" t="s">
        <v>47</v>
      </c>
      <c r="L79" s="371" t="s">
        <v>39</v>
      </c>
    </row>
    <row r="80" spans="1:12" x14ac:dyDescent="0.25">
      <c r="A80" s="104"/>
      <c r="B80" s="105"/>
      <c r="C80" s="105"/>
      <c r="D80" s="105"/>
      <c r="E80" s="105"/>
      <c r="F80" s="105"/>
      <c r="G80" s="105"/>
      <c r="H80" s="104"/>
      <c r="I80" s="106"/>
      <c r="J80" s="388"/>
      <c r="K80" s="389"/>
      <c r="L80" s="371"/>
    </row>
    <row r="81" spans="1:12" ht="30" hidden="1" customHeight="1" x14ac:dyDescent="0.25">
      <c r="A81" s="383"/>
      <c r="B81" s="384"/>
      <c r="C81" s="435"/>
      <c r="D81" s="436"/>
      <c r="E81" s="436"/>
      <c r="F81" s="436"/>
      <c r="G81" s="436"/>
      <c r="H81" s="435"/>
      <c r="I81" s="437"/>
      <c r="J81" s="27"/>
      <c r="K81" s="29"/>
      <c r="L81" s="20">
        <f>IF(J81-K81&lt;0,0,J81-K81)</f>
        <v>0</v>
      </c>
    </row>
    <row r="82" spans="1:12" ht="30" customHeight="1" x14ac:dyDescent="0.25">
      <c r="A82" s="383"/>
      <c r="B82" s="384"/>
      <c r="C82" s="435"/>
      <c r="D82" s="436"/>
      <c r="E82" s="436"/>
      <c r="F82" s="436"/>
      <c r="G82" s="436"/>
      <c r="H82" s="435"/>
      <c r="I82" s="437"/>
      <c r="J82" s="134"/>
      <c r="K82" s="149"/>
      <c r="L82" s="138">
        <f>IF(J82-K82&lt;0,0,J82-K82)</f>
        <v>0</v>
      </c>
    </row>
    <row r="83" spans="1:12" ht="14.45" hidden="1" customHeight="1" x14ac:dyDescent="0.25">
      <c r="A83" s="383"/>
      <c r="B83" s="384"/>
      <c r="C83" s="435"/>
      <c r="D83" s="436"/>
      <c r="E83" s="436"/>
      <c r="F83" s="436"/>
      <c r="G83" s="436"/>
      <c r="H83" s="435"/>
      <c r="I83" s="437"/>
      <c r="J83" s="121"/>
      <c r="K83" s="122"/>
      <c r="L83" s="31">
        <f>IF(J83-K83&lt;0,0,J83-K83)</f>
        <v>0</v>
      </c>
    </row>
    <row r="84" spans="1:12" s="158" customFormat="1" ht="14.45" customHeight="1" x14ac:dyDescent="0.25">
      <c r="A84" s="407" t="s">
        <v>41</v>
      </c>
      <c r="B84" s="408"/>
      <c r="C84" s="408"/>
      <c r="D84" s="408"/>
      <c r="E84" s="408"/>
      <c r="F84" s="408"/>
      <c r="G84" s="408"/>
      <c r="H84" s="408"/>
      <c r="I84" s="409"/>
      <c r="J84" s="157">
        <f>SUM(J81:J83)+J93</f>
        <v>0</v>
      </c>
      <c r="K84" s="157">
        <f>SUM(K81:K83)+K93</f>
        <v>0</v>
      </c>
      <c r="L84" s="157">
        <f>SUM(L81:L83)+L93</f>
        <v>0</v>
      </c>
    </row>
    <row r="85" spans="1:12" s="158" customFormat="1" ht="14.45" customHeight="1" x14ac:dyDescent="0.25">
      <c r="A85" s="463" t="s">
        <v>297</v>
      </c>
      <c r="B85" s="464"/>
      <c r="C85" s="176"/>
      <c r="D85" s="176"/>
      <c r="E85" s="176"/>
      <c r="F85" s="173"/>
      <c r="G85" s="173"/>
      <c r="H85" s="173"/>
      <c r="I85" s="173"/>
      <c r="J85" s="174"/>
      <c r="K85" s="174"/>
      <c r="L85" s="175"/>
    </row>
    <row r="86" spans="1:12" s="158" customFormat="1" ht="14.45" customHeight="1" x14ac:dyDescent="0.25">
      <c r="A86" s="177" t="s">
        <v>10</v>
      </c>
      <c r="B86" s="397" t="s">
        <v>11</v>
      </c>
      <c r="C86" s="398"/>
      <c r="D86" s="397" t="s">
        <v>12</v>
      </c>
      <c r="E86" s="399"/>
      <c r="F86" s="398"/>
      <c r="G86" s="397" t="s">
        <v>2</v>
      </c>
      <c r="H86" s="399"/>
      <c r="I86" s="399"/>
      <c r="J86" s="399"/>
      <c r="K86" s="399"/>
      <c r="L86" s="398"/>
    </row>
    <row r="87" spans="1:12" s="158" customFormat="1" ht="43.15" customHeight="1" x14ac:dyDescent="0.25">
      <c r="A87" s="171" t="s">
        <v>19</v>
      </c>
      <c r="B87" s="379" t="s">
        <v>55</v>
      </c>
      <c r="C87" s="400"/>
      <c r="D87" s="379" t="s">
        <v>20</v>
      </c>
      <c r="E87" s="380"/>
      <c r="F87" s="400"/>
      <c r="G87" s="379" t="s">
        <v>23</v>
      </c>
      <c r="H87" s="380"/>
      <c r="I87" s="380"/>
      <c r="J87" s="380"/>
      <c r="K87" s="380"/>
      <c r="L87" s="400"/>
    </row>
    <row r="88" spans="1:12" s="158" customFormat="1" ht="8.4499999999999993" customHeight="1" x14ac:dyDescent="0.25">
      <c r="A88" s="401"/>
      <c r="B88" s="402"/>
      <c r="C88" s="402"/>
      <c r="D88" s="402"/>
      <c r="E88" s="402"/>
      <c r="F88" s="403"/>
      <c r="G88" s="371" t="s">
        <v>21</v>
      </c>
      <c r="H88" s="372" t="s">
        <v>45</v>
      </c>
      <c r="I88" s="374" t="s">
        <v>22</v>
      </c>
      <c r="J88" s="374" t="s">
        <v>49</v>
      </c>
      <c r="K88" s="372" t="s">
        <v>47</v>
      </c>
      <c r="L88" s="374" t="s">
        <v>39</v>
      </c>
    </row>
    <row r="89" spans="1:12" s="158" customFormat="1" ht="29.45" customHeight="1" x14ac:dyDescent="0.25">
      <c r="A89" s="404"/>
      <c r="B89" s="405"/>
      <c r="C89" s="405"/>
      <c r="D89" s="405"/>
      <c r="E89" s="405"/>
      <c r="F89" s="406"/>
      <c r="G89" s="371"/>
      <c r="H89" s="373"/>
      <c r="I89" s="375"/>
      <c r="J89" s="375"/>
      <c r="K89" s="373"/>
      <c r="L89" s="375"/>
    </row>
    <row r="90" spans="1:12" s="158" customFormat="1" ht="14.45" hidden="1" customHeight="1" x14ac:dyDescent="0.25">
      <c r="A90" s="21"/>
      <c r="B90" s="368"/>
      <c r="C90" s="370"/>
      <c r="D90" s="368"/>
      <c r="E90" s="369"/>
      <c r="F90" s="370"/>
      <c r="G90" s="184"/>
      <c r="H90" s="183"/>
      <c r="I90" s="183"/>
      <c r="J90" s="172">
        <f>CEILING(G90*H90*I90,1)</f>
        <v>0</v>
      </c>
      <c r="K90" s="183"/>
      <c r="L90" s="172">
        <f>IF(J90-K90&lt;0,0,J90-K90)</f>
        <v>0</v>
      </c>
    </row>
    <row r="91" spans="1:12" s="158" customFormat="1" ht="30" customHeight="1" x14ac:dyDescent="0.25">
      <c r="A91" s="21"/>
      <c r="B91" s="368"/>
      <c r="C91" s="370"/>
      <c r="D91" s="368"/>
      <c r="E91" s="369"/>
      <c r="F91" s="370"/>
      <c r="G91" s="184"/>
      <c r="H91" s="183"/>
      <c r="I91" s="183"/>
      <c r="J91" s="172">
        <f>CEILING(G91*H91*I91,1)</f>
        <v>0</v>
      </c>
      <c r="K91" s="183"/>
      <c r="L91" s="172">
        <f>IF(J91-K91&lt;0,0,J91-K91)</f>
        <v>0</v>
      </c>
    </row>
    <row r="92" spans="1:12" s="158" customFormat="1" ht="14.45" hidden="1" customHeight="1" x14ac:dyDescent="0.25">
      <c r="A92" s="21"/>
      <c r="B92" s="368"/>
      <c r="C92" s="370"/>
      <c r="D92" s="368"/>
      <c r="E92" s="369"/>
      <c r="F92" s="370"/>
      <c r="G92" s="184"/>
      <c r="H92" s="183"/>
      <c r="I92" s="183"/>
      <c r="J92" s="172">
        <f>CEILING(G92*H92*I92,1)</f>
        <v>0</v>
      </c>
      <c r="K92" s="183"/>
      <c r="L92" s="172">
        <f>IF(J92-K92&lt;0,0,J92-K92)</f>
        <v>0</v>
      </c>
    </row>
    <row r="93" spans="1:12" s="158" customFormat="1" ht="14.45" customHeight="1" x14ac:dyDescent="0.25">
      <c r="A93" s="365" t="s">
        <v>16</v>
      </c>
      <c r="B93" s="366"/>
      <c r="C93" s="366"/>
      <c r="D93" s="366"/>
      <c r="E93" s="366"/>
      <c r="F93" s="366"/>
      <c r="G93" s="366"/>
      <c r="H93" s="366"/>
      <c r="I93" s="367"/>
      <c r="J93" s="172">
        <f>SUM(J90:J92)</f>
        <v>0</v>
      </c>
      <c r="K93" s="172">
        <f>SUM(K90:K92)</f>
        <v>0</v>
      </c>
      <c r="L93" s="172">
        <f>SUM(L90:L92)</f>
        <v>0</v>
      </c>
    </row>
    <row r="94" spans="1:12" ht="22.5" customHeight="1" x14ac:dyDescent="0.25">
      <c r="A94" s="25" t="s">
        <v>17</v>
      </c>
      <c r="B94" s="135"/>
      <c r="C94" s="136"/>
      <c r="D94" s="136"/>
      <c r="E94" s="136"/>
      <c r="F94" s="136"/>
      <c r="G94" s="136"/>
      <c r="H94" s="136"/>
      <c r="I94" s="136"/>
      <c r="J94" s="23"/>
      <c r="K94" s="23"/>
      <c r="L94" s="24"/>
    </row>
    <row r="95" spans="1:12" ht="200.1" customHeight="1" x14ac:dyDescent="0.25">
      <c r="A95" s="352"/>
      <c r="B95" s="353"/>
      <c r="C95" s="353"/>
      <c r="D95" s="353"/>
      <c r="E95" s="353"/>
      <c r="F95" s="353"/>
      <c r="G95" s="353"/>
      <c r="H95" s="353"/>
      <c r="I95" s="353"/>
      <c r="J95" s="353"/>
      <c r="K95" s="353"/>
      <c r="L95" s="354"/>
    </row>
    <row r="96" spans="1:12" ht="16.5" hidden="1" customHeight="1" x14ac:dyDescent="0.25">
      <c r="A96" s="358"/>
      <c r="B96" s="359"/>
      <c r="C96" s="359"/>
      <c r="D96" s="359"/>
      <c r="E96" s="359"/>
      <c r="F96" s="359"/>
      <c r="G96" s="359"/>
      <c r="H96" s="359"/>
      <c r="I96" s="359"/>
      <c r="J96" s="359"/>
      <c r="K96" s="359"/>
      <c r="L96" s="360"/>
    </row>
    <row r="97" spans="1:12" ht="17.45" customHeight="1" x14ac:dyDescent="0.25">
      <c r="A97" s="512" t="s">
        <v>191</v>
      </c>
      <c r="B97" s="513"/>
      <c r="C97" s="147"/>
      <c r="D97" s="147"/>
      <c r="E97" s="147"/>
      <c r="F97" s="147"/>
      <c r="G97" s="147"/>
      <c r="H97" s="147"/>
      <c r="I97" s="147"/>
      <c r="J97" s="147"/>
      <c r="K97" s="147"/>
      <c r="L97" s="114"/>
    </row>
    <row r="98" spans="1:12" ht="28.15" customHeight="1" x14ac:dyDescent="0.25">
      <c r="A98" s="381" t="s">
        <v>15</v>
      </c>
      <c r="B98" s="385"/>
      <c r="C98" s="381" t="s">
        <v>186</v>
      </c>
      <c r="D98" s="382"/>
      <c r="E98" s="382"/>
      <c r="F98" s="382"/>
      <c r="G98" s="382"/>
      <c r="H98" s="381" t="s">
        <v>277</v>
      </c>
      <c r="I98" s="385"/>
      <c r="J98" s="112"/>
      <c r="K98" s="112"/>
      <c r="L98" s="113"/>
    </row>
    <row r="99" spans="1:12" ht="100.15" customHeight="1" x14ac:dyDescent="0.25">
      <c r="A99" s="379" t="s">
        <v>197</v>
      </c>
      <c r="B99" s="400"/>
      <c r="C99" s="379" t="s">
        <v>198</v>
      </c>
      <c r="D99" s="380"/>
      <c r="E99" s="380"/>
      <c r="F99" s="380"/>
      <c r="G99" s="380"/>
      <c r="H99" s="379" t="s">
        <v>296</v>
      </c>
      <c r="I99" s="400"/>
      <c r="J99" s="69"/>
      <c r="K99" s="69"/>
      <c r="L99" s="107"/>
    </row>
    <row r="100" spans="1:12" ht="23.45" customHeight="1" x14ac:dyDescent="0.25">
      <c r="A100" s="412"/>
      <c r="B100" s="413"/>
      <c r="C100" s="103"/>
      <c r="D100" s="103"/>
      <c r="E100" s="103"/>
      <c r="F100" s="103"/>
      <c r="G100" s="103"/>
      <c r="H100" s="102"/>
      <c r="I100" s="159"/>
      <c r="J100" s="371" t="s">
        <v>49</v>
      </c>
      <c r="K100" s="389" t="s">
        <v>47</v>
      </c>
      <c r="L100" s="371" t="s">
        <v>39</v>
      </c>
    </row>
    <row r="101" spans="1:12" ht="30" customHeight="1" x14ac:dyDescent="0.25">
      <c r="A101" s="415"/>
      <c r="B101" s="416"/>
      <c r="C101" s="105"/>
      <c r="D101" s="105"/>
      <c r="E101" s="105"/>
      <c r="F101" s="105"/>
      <c r="G101" s="105"/>
      <c r="H101" s="104"/>
      <c r="I101" s="106"/>
      <c r="J101" s="388"/>
      <c r="K101" s="389"/>
      <c r="L101" s="371"/>
    </row>
    <row r="102" spans="1:12" ht="30" hidden="1" customHeight="1" x14ac:dyDescent="0.25">
      <c r="A102" s="383"/>
      <c r="B102" s="384"/>
      <c r="C102" s="435"/>
      <c r="D102" s="436"/>
      <c r="E102" s="436"/>
      <c r="F102" s="436"/>
      <c r="G102" s="436"/>
      <c r="H102" s="435"/>
      <c r="I102" s="437"/>
      <c r="J102" s="93"/>
      <c r="K102" s="97"/>
      <c r="L102" s="92">
        <f>IF(J102-K102&lt;0,0,J102-K102)</f>
        <v>0</v>
      </c>
    </row>
    <row r="103" spans="1:12" ht="30" customHeight="1" x14ac:dyDescent="0.25">
      <c r="A103" s="383"/>
      <c r="B103" s="384"/>
      <c r="C103" s="435"/>
      <c r="D103" s="436"/>
      <c r="E103" s="436"/>
      <c r="F103" s="436"/>
      <c r="G103" s="436"/>
      <c r="H103" s="435"/>
      <c r="I103" s="437"/>
      <c r="J103" s="134"/>
      <c r="K103" s="149"/>
      <c r="L103" s="138">
        <f>IF(J103-K103&lt;0,0,J103-K103)</f>
        <v>0</v>
      </c>
    </row>
    <row r="104" spans="1:12" hidden="1" x14ac:dyDescent="0.25">
      <c r="A104" s="496"/>
      <c r="B104" s="497"/>
      <c r="C104" s="496"/>
      <c r="D104" s="508"/>
      <c r="E104" s="508"/>
      <c r="F104" s="508"/>
      <c r="G104" s="508"/>
      <c r="H104" s="496"/>
      <c r="I104" s="497"/>
      <c r="J104" s="37"/>
      <c r="K104" s="38"/>
      <c r="L104" s="31">
        <f>IF(J104-K104&lt;0,0,J104-K104)</f>
        <v>0</v>
      </c>
    </row>
    <row r="105" spans="1:12" s="158" customFormat="1" ht="14.45" customHeight="1" x14ac:dyDescent="0.2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5" customHeight="1" x14ac:dyDescent="0.25">
      <c r="A106" s="506" t="s">
        <v>297</v>
      </c>
      <c r="B106" s="507"/>
      <c r="C106" s="197"/>
      <c r="D106" s="197"/>
      <c r="E106" s="197"/>
      <c r="F106" s="197"/>
      <c r="G106" s="197"/>
      <c r="H106" s="173"/>
      <c r="I106" s="173"/>
      <c r="J106" s="174"/>
      <c r="K106" s="174"/>
      <c r="L106" s="175"/>
    </row>
    <row r="107" spans="1:12" s="158" customFormat="1" ht="14.45" customHeight="1" x14ac:dyDescent="0.25">
      <c r="A107" s="177" t="s">
        <v>10</v>
      </c>
      <c r="B107" s="397" t="s">
        <v>11</v>
      </c>
      <c r="C107" s="398"/>
      <c r="D107" s="397" t="s">
        <v>12</v>
      </c>
      <c r="E107" s="399"/>
      <c r="F107" s="398"/>
      <c r="G107" s="397" t="s">
        <v>2</v>
      </c>
      <c r="H107" s="399"/>
      <c r="I107" s="399"/>
      <c r="J107" s="399"/>
      <c r="K107" s="399"/>
      <c r="L107" s="398"/>
    </row>
    <row r="108" spans="1:12" s="158" customFormat="1" ht="43.15" customHeight="1" x14ac:dyDescent="0.25">
      <c r="A108" s="171" t="s">
        <v>19</v>
      </c>
      <c r="B108" s="379" t="s">
        <v>55</v>
      </c>
      <c r="C108" s="400"/>
      <c r="D108" s="379" t="s">
        <v>20</v>
      </c>
      <c r="E108" s="380"/>
      <c r="F108" s="400"/>
      <c r="G108" s="379" t="s">
        <v>23</v>
      </c>
      <c r="H108" s="380"/>
      <c r="I108" s="380"/>
      <c r="J108" s="380"/>
      <c r="K108" s="380"/>
      <c r="L108" s="400"/>
    </row>
    <row r="109" spans="1:12" s="158" customFormat="1" ht="8.4499999999999993" customHeight="1" x14ac:dyDescent="0.25">
      <c r="A109" s="401"/>
      <c r="B109" s="402"/>
      <c r="C109" s="402"/>
      <c r="D109" s="402"/>
      <c r="E109" s="402"/>
      <c r="F109" s="403"/>
      <c r="G109" s="371" t="s">
        <v>21</v>
      </c>
      <c r="H109" s="372" t="s">
        <v>45</v>
      </c>
      <c r="I109" s="374" t="s">
        <v>22</v>
      </c>
      <c r="J109" s="374" t="s">
        <v>49</v>
      </c>
      <c r="K109" s="372" t="s">
        <v>47</v>
      </c>
      <c r="L109" s="374" t="s">
        <v>39</v>
      </c>
    </row>
    <row r="110" spans="1:12" s="158" customFormat="1" ht="29.45" customHeight="1" x14ac:dyDescent="0.25">
      <c r="A110" s="404"/>
      <c r="B110" s="405"/>
      <c r="C110" s="405"/>
      <c r="D110" s="405"/>
      <c r="E110" s="405"/>
      <c r="F110" s="406"/>
      <c r="G110" s="371"/>
      <c r="H110" s="373"/>
      <c r="I110" s="375"/>
      <c r="J110" s="375"/>
      <c r="K110" s="373"/>
      <c r="L110" s="375"/>
    </row>
    <row r="111" spans="1:12" s="158" customFormat="1" ht="14.45" hidden="1" customHeight="1" x14ac:dyDescent="0.25">
      <c r="A111" s="21"/>
      <c r="B111" s="368"/>
      <c r="C111" s="370"/>
      <c r="D111" s="368"/>
      <c r="E111" s="369"/>
      <c r="F111" s="370"/>
      <c r="G111" s="184"/>
      <c r="H111" s="183"/>
      <c r="I111" s="183"/>
      <c r="J111" s="172">
        <f>CEILING(G111*H111*I111,1)</f>
        <v>0</v>
      </c>
      <c r="K111" s="183"/>
      <c r="L111" s="172">
        <f>IF(J111-K111&lt;0,0,J111-K111)</f>
        <v>0</v>
      </c>
    </row>
    <row r="112" spans="1:12" s="158" customFormat="1" ht="30" customHeight="1" x14ac:dyDescent="0.25">
      <c r="A112" s="21"/>
      <c r="B112" s="368"/>
      <c r="C112" s="370"/>
      <c r="D112" s="368"/>
      <c r="E112" s="369"/>
      <c r="F112" s="370"/>
      <c r="G112" s="184"/>
      <c r="H112" s="183"/>
      <c r="I112" s="183"/>
      <c r="J112" s="172">
        <f>CEILING(G112*H112*I112,1)</f>
        <v>0</v>
      </c>
      <c r="K112" s="183"/>
      <c r="L112" s="172">
        <f>IF(J112-K112&lt;0,0,J112-K112)</f>
        <v>0</v>
      </c>
    </row>
    <row r="113" spans="1:12" s="158" customFormat="1" ht="14.45" hidden="1" customHeight="1" x14ac:dyDescent="0.25">
      <c r="A113" s="21"/>
      <c r="B113" s="368"/>
      <c r="C113" s="370"/>
      <c r="D113" s="368"/>
      <c r="E113" s="369"/>
      <c r="F113" s="370"/>
      <c r="G113" s="184"/>
      <c r="H113" s="183"/>
      <c r="I113" s="183"/>
      <c r="J113" s="172">
        <f>CEILING(G113*H113*I113,1)</f>
        <v>0</v>
      </c>
      <c r="K113" s="183"/>
      <c r="L113" s="172">
        <f>IF(J113-K113&lt;0,0,J113-K113)</f>
        <v>0</v>
      </c>
    </row>
    <row r="114" spans="1:12" s="158" customFormat="1" ht="14.45" customHeight="1" x14ac:dyDescent="0.25">
      <c r="A114" s="365" t="s">
        <v>16</v>
      </c>
      <c r="B114" s="366"/>
      <c r="C114" s="366"/>
      <c r="D114" s="366"/>
      <c r="E114" s="366"/>
      <c r="F114" s="366"/>
      <c r="G114" s="366"/>
      <c r="H114" s="366"/>
      <c r="I114" s="367"/>
      <c r="J114" s="172">
        <f>SUM(J111:J113)</f>
        <v>0</v>
      </c>
      <c r="K114" s="172">
        <f>SUM(K111:K113)</f>
        <v>0</v>
      </c>
      <c r="L114" s="172">
        <f>SUM(L111:L113)</f>
        <v>0</v>
      </c>
    </row>
    <row r="115" spans="1:12" ht="22.5" customHeight="1" x14ac:dyDescent="0.25">
      <c r="A115" s="25" t="s">
        <v>17</v>
      </c>
      <c r="B115" s="135"/>
      <c r="C115" s="136"/>
      <c r="D115" s="136"/>
      <c r="E115" s="136"/>
      <c r="F115" s="136"/>
      <c r="G115" s="136"/>
      <c r="H115" s="136"/>
      <c r="I115" s="136"/>
      <c r="J115" s="23"/>
      <c r="K115" s="23"/>
      <c r="L115" s="24"/>
    </row>
    <row r="116" spans="1:12" ht="200.1" customHeight="1" x14ac:dyDescent="0.25">
      <c r="A116" s="355"/>
      <c r="B116" s="356"/>
      <c r="C116" s="356"/>
      <c r="D116" s="356"/>
      <c r="E116" s="356"/>
      <c r="F116" s="356"/>
      <c r="G116" s="356"/>
      <c r="H116" s="356"/>
      <c r="I116" s="356"/>
      <c r="J116" s="356"/>
      <c r="K116" s="356"/>
      <c r="L116" s="357"/>
    </row>
    <row r="117" spans="1:12" ht="16.5" hidden="1" customHeight="1" x14ac:dyDescent="0.25">
      <c r="A117" s="358"/>
      <c r="B117" s="359"/>
      <c r="C117" s="359"/>
      <c r="D117" s="359"/>
      <c r="E117" s="359"/>
      <c r="F117" s="359"/>
      <c r="G117" s="359"/>
      <c r="H117" s="359"/>
      <c r="I117" s="359"/>
      <c r="J117" s="359"/>
      <c r="K117" s="359"/>
      <c r="L117" s="360"/>
    </row>
    <row r="118" spans="1:12" x14ac:dyDescent="0.25">
      <c r="A118" s="115" t="s">
        <v>274</v>
      </c>
      <c r="B118" s="116"/>
      <c r="C118" s="116"/>
      <c r="D118" s="116"/>
      <c r="E118" s="116"/>
      <c r="F118" s="116"/>
      <c r="G118" s="116"/>
      <c r="H118" s="116"/>
      <c r="I118" s="116"/>
      <c r="J118" s="116"/>
      <c r="K118" s="116"/>
      <c r="L118" s="117"/>
    </row>
    <row r="119" spans="1:12" ht="13.9" customHeight="1" x14ac:dyDescent="0.25">
      <c r="A119" s="444" t="s">
        <v>36</v>
      </c>
      <c r="B119" s="443"/>
      <c r="C119" s="442" t="s">
        <v>2</v>
      </c>
      <c r="D119" s="442"/>
      <c r="E119" s="442"/>
      <c r="F119" s="442"/>
      <c r="G119" s="442"/>
      <c r="H119" s="442"/>
      <c r="I119" s="442"/>
      <c r="J119" s="442"/>
      <c r="K119" s="442"/>
      <c r="L119" s="443"/>
    </row>
    <row r="120" spans="1:12" ht="40.9" customHeight="1" x14ac:dyDescent="0.25">
      <c r="A120" s="379" t="s">
        <v>194</v>
      </c>
      <c r="B120" s="400"/>
      <c r="C120" s="380" t="s">
        <v>195</v>
      </c>
      <c r="D120" s="380"/>
      <c r="E120" s="380"/>
      <c r="F120" s="380"/>
      <c r="G120" s="380"/>
      <c r="H120" s="380"/>
      <c r="I120" s="380"/>
      <c r="J120" s="380"/>
      <c r="K120" s="380"/>
      <c r="L120" s="400"/>
    </row>
    <row r="121" spans="1:12" ht="26.45" customHeight="1" x14ac:dyDescent="0.25">
      <c r="A121" s="102"/>
      <c r="B121" s="103"/>
      <c r="C121" s="445" t="s">
        <v>192</v>
      </c>
      <c r="D121" s="446"/>
      <c r="E121" s="449" t="s">
        <v>184</v>
      </c>
      <c r="F121" s="401" t="s">
        <v>21</v>
      </c>
      <c r="G121" s="402"/>
      <c r="H121" s="401" t="s">
        <v>193</v>
      </c>
      <c r="I121" s="403"/>
      <c r="J121" s="374" t="s">
        <v>49</v>
      </c>
      <c r="K121" s="372" t="s">
        <v>47</v>
      </c>
      <c r="L121" s="374" t="s">
        <v>39</v>
      </c>
    </row>
    <row r="122" spans="1:12" ht="26.45" customHeight="1" x14ac:dyDescent="0.25">
      <c r="A122" s="109"/>
      <c r="B122" s="110"/>
      <c r="C122" s="447"/>
      <c r="D122" s="448"/>
      <c r="E122" s="450"/>
      <c r="F122" s="404"/>
      <c r="G122" s="405"/>
      <c r="H122" s="404"/>
      <c r="I122" s="406"/>
      <c r="J122" s="375"/>
      <c r="K122" s="373"/>
      <c r="L122" s="375"/>
    </row>
    <row r="123" spans="1:12" ht="18" hidden="1" customHeight="1" x14ac:dyDescent="0.25">
      <c r="A123" s="383"/>
      <c r="B123" s="384"/>
      <c r="C123" s="435"/>
      <c r="D123" s="437"/>
      <c r="E123" s="94"/>
      <c r="F123" s="438"/>
      <c r="G123" s="439"/>
      <c r="H123" s="440"/>
      <c r="I123" s="441"/>
      <c r="J123" s="96">
        <f>CEILING(C123*F123*H123,1)</f>
        <v>0</v>
      </c>
      <c r="K123" s="165"/>
      <c r="L123" s="92">
        <f>IF(J123-K123&lt;0,0,J123-K123)</f>
        <v>0</v>
      </c>
    </row>
    <row r="124" spans="1:12" ht="30" customHeight="1" x14ac:dyDescent="0.25">
      <c r="A124" s="383"/>
      <c r="B124" s="384"/>
      <c r="C124" s="435"/>
      <c r="D124" s="437"/>
      <c r="E124" s="137"/>
      <c r="F124" s="438"/>
      <c r="G124" s="439"/>
      <c r="H124" s="440"/>
      <c r="I124" s="441"/>
      <c r="J124" s="142">
        <f>CEILING(C124*F124*H124,1)</f>
        <v>0</v>
      </c>
      <c r="K124" s="164"/>
      <c r="L124" s="138">
        <f>IF(J124-K124&lt;0,0,J124-K124)</f>
        <v>0</v>
      </c>
    </row>
    <row r="125" spans="1:12" ht="19.899999999999999" hidden="1" customHeight="1" x14ac:dyDescent="0.25">
      <c r="A125" s="383"/>
      <c r="B125" s="384"/>
      <c r="C125" s="435"/>
      <c r="D125" s="437"/>
      <c r="E125" s="94"/>
      <c r="F125" s="438"/>
      <c r="G125" s="439"/>
      <c r="H125" s="440"/>
      <c r="I125" s="441"/>
      <c r="J125" s="96">
        <f>CEILING(C125*F125*H125,1)</f>
        <v>0</v>
      </c>
      <c r="K125" s="95"/>
      <c r="L125" s="92">
        <f>IF(J125-K125&lt;0,0,J125-K125)</f>
        <v>0</v>
      </c>
    </row>
    <row r="126" spans="1:12" s="158" customFormat="1" ht="14.45" customHeight="1" x14ac:dyDescent="0.25">
      <c r="A126" s="407" t="s">
        <v>41</v>
      </c>
      <c r="B126" s="408"/>
      <c r="C126" s="408"/>
      <c r="D126" s="408"/>
      <c r="E126" s="408"/>
      <c r="F126" s="408"/>
      <c r="G126" s="408"/>
      <c r="H126" s="408"/>
      <c r="I126" s="409"/>
      <c r="J126" s="157">
        <f>SUM(J123:J125)</f>
        <v>0</v>
      </c>
      <c r="K126" s="157">
        <f>SUM(K123:K125)</f>
        <v>0</v>
      </c>
      <c r="L126" s="157">
        <f>SUM(L123:L125)</f>
        <v>0</v>
      </c>
    </row>
    <row r="127" spans="1:12" ht="23.45" customHeight="1" x14ac:dyDescent="0.25">
      <c r="A127" s="25" t="s">
        <v>17</v>
      </c>
      <c r="B127" s="135"/>
      <c r="C127" s="136"/>
      <c r="D127" s="136"/>
      <c r="E127" s="136"/>
      <c r="F127" s="136"/>
      <c r="G127" s="136"/>
      <c r="H127" s="136"/>
      <c r="I127" s="136"/>
      <c r="J127" s="23"/>
      <c r="K127" s="23"/>
      <c r="L127" s="24"/>
    </row>
    <row r="128" spans="1:12" ht="199.9" customHeight="1" x14ac:dyDescent="0.25">
      <c r="A128" s="355"/>
      <c r="B128" s="356"/>
      <c r="C128" s="356"/>
      <c r="D128" s="356"/>
      <c r="E128" s="356"/>
      <c r="F128" s="356"/>
      <c r="G128" s="356"/>
      <c r="H128" s="356"/>
      <c r="I128" s="356"/>
      <c r="J128" s="356"/>
      <c r="K128" s="356"/>
      <c r="L128" s="357"/>
    </row>
    <row r="129" spans="1:12" ht="14.45" hidden="1" customHeight="1" x14ac:dyDescent="0.25">
      <c r="A129" s="358"/>
      <c r="B129" s="359"/>
      <c r="C129" s="359"/>
      <c r="D129" s="359"/>
      <c r="E129" s="359"/>
      <c r="F129" s="359"/>
      <c r="G129" s="359"/>
      <c r="H129" s="359"/>
      <c r="I129" s="359"/>
      <c r="J129" s="359"/>
      <c r="K129" s="359"/>
      <c r="L129" s="360"/>
    </row>
    <row r="130" spans="1:12" x14ac:dyDescent="0.25">
      <c r="A130" s="115" t="s">
        <v>275</v>
      </c>
      <c r="B130" s="116"/>
      <c r="C130" s="116"/>
      <c r="D130" s="116"/>
      <c r="E130" s="116"/>
      <c r="F130" s="116"/>
      <c r="G130" s="116"/>
      <c r="H130" s="116"/>
      <c r="I130" s="116"/>
      <c r="J130" s="116"/>
      <c r="K130" s="116"/>
      <c r="L130" s="117"/>
    </row>
    <row r="131" spans="1:12" ht="15" customHeight="1" x14ac:dyDescent="0.25">
      <c r="A131" s="444" t="s">
        <v>15</v>
      </c>
      <c r="B131" s="442"/>
      <c r="C131" s="443"/>
      <c r="D131" s="444" t="s">
        <v>2</v>
      </c>
      <c r="E131" s="442"/>
      <c r="F131" s="442"/>
      <c r="G131" s="442"/>
      <c r="H131" s="442"/>
      <c r="I131" s="442"/>
      <c r="J131" s="442"/>
      <c r="K131" s="442"/>
      <c r="L131" s="443"/>
    </row>
    <row r="132" spans="1:12" ht="15" customHeight="1" x14ac:dyDescent="0.25">
      <c r="A132" s="379" t="s">
        <v>56</v>
      </c>
      <c r="B132" s="380"/>
      <c r="C132" s="400"/>
      <c r="D132" s="379" t="s">
        <v>52</v>
      </c>
      <c r="E132" s="380"/>
      <c r="F132" s="380"/>
      <c r="G132" s="380"/>
      <c r="H132" s="380"/>
      <c r="I132" s="380"/>
      <c r="J132" s="380"/>
      <c r="K132" s="380"/>
      <c r="L132" s="400"/>
    </row>
    <row r="133" spans="1:12" ht="25.9" customHeight="1" x14ac:dyDescent="0.25">
      <c r="A133" s="412"/>
      <c r="B133" s="413"/>
      <c r="C133" s="414"/>
      <c r="D133" s="421" t="s">
        <v>57</v>
      </c>
      <c r="E133" s="421"/>
      <c r="F133" s="401" t="s">
        <v>61</v>
      </c>
      <c r="G133" s="402"/>
      <c r="H133" s="402"/>
      <c r="I133" s="403"/>
      <c r="J133" s="374" t="s">
        <v>49</v>
      </c>
      <c r="K133" s="372" t="s">
        <v>47</v>
      </c>
      <c r="L133" s="374" t="s">
        <v>39</v>
      </c>
    </row>
    <row r="134" spans="1:12" ht="31.5" customHeight="1" x14ac:dyDescent="0.25">
      <c r="A134" s="415"/>
      <c r="B134" s="416"/>
      <c r="C134" s="417"/>
      <c r="D134" s="421"/>
      <c r="E134" s="421"/>
      <c r="F134" s="404"/>
      <c r="G134" s="405"/>
      <c r="H134" s="405"/>
      <c r="I134" s="406"/>
      <c r="J134" s="375"/>
      <c r="K134" s="373"/>
      <c r="L134" s="375"/>
    </row>
    <row r="135" spans="1:12" ht="31.5" hidden="1" customHeight="1" x14ac:dyDescent="0.25">
      <c r="A135" s="383"/>
      <c r="B135" s="453"/>
      <c r="C135" s="384"/>
      <c r="D135" s="451"/>
      <c r="E135" s="451"/>
      <c r="F135" s="454"/>
      <c r="G135" s="455"/>
      <c r="H135" s="455"/>
      <c r="I135" s="456"/>
      <c r="J135" s="20">
        <f>CEILING(D135*F135,1)</f>
        <v>0</v>
      </c>
      <c r="K135" s="29"/>
      <c r="L135" s="20">
        <f>IF(J135-K135&lt;0,0,J135-K135)</f>
        <v>0</v>
      </c>
    </row>
    <row r="136" spans="1:12" ht="31.5" customHeight="1" x14ac:dyDescent="0.25">
      <c r="A136" s="383"/>
      <c r="B136" s="453"/>
      <c r="C136" s="384"/>
      <c r="D136" s="451"/>
      <c r="E136" s="451"/>
      <c r="F136" s="454"/>
      <c r="G136" s="455"/>
      <c r="H136" s="455"/>
      <c r="I136" s="456"/>
      <c r="J136" s="138">
        <f>CEILING(D136*F136,1)</f>
        <v>0</v>
      </c>
      <c r="K136" s="149"/>
      <c r="L136" s="138">
        <f>IF(J136-K136&lt;0,0,J136-K136)</f>
        <v>0</v>
      </c>
    </row>
    <row r="137" spans="1:12" hidden="1" x14ac:dyDescent="0.25">
      <c r="A137" s="460"/>
      <c r="B137" s="461"/>
      <c r="C137" s="462"/>
      <c r="D137" s="452"/>
      <c r="E137" s="452"/>
      <c r="F137" s="457"/>
      <c r="G137" s="458"/>
      <c r="H137" s="458"/>
      <c r="I137" s="459"/>
      <c r="J137" s="20">
        <f>CEILING(D137*F137,1)</f>
        <v>0</v>
      </c>
      <c r="K137" s="32"/>
      <c r="L137" s="20">
        <f>IF(J137-K137&lt;0,0,J137-K137)</f>
        <v>0</v>
      </c>
    </row>
    <row r="138" spans="1:12" s="158" customFormat="1" ht="14.45" customHeight="1" x14ac:dyDescent="0.25">
      <c r="A138" s="407" t="s">
        <v>41</v>
      </c>
      <c r="B138" s="408"/>
      <c r="C138" s="408"/>
      <c r="D138" s="408"/>
      <c r="E138" s="408"/>
      <c r="F138" s="408"/>
      <c r="G138" s="408"/>
      <c r="H138" s="408"/>
      <c r="I138" s="409"/>
      <c r="J138" s="157">
        <f>SUM(J135:J137)</f>
        <v>0</v>
      </c>
      <c r="K138" s="157">
        <f>SUM(K135:K137)</f>
        <v>0</v>
      </c>
      <c r="L138" s="157">
        <f>SUM(L135:L137)</f>
        <v>0</v>
      </c>
    </row>
    <row r="139" spans="1:12" ht="25.9" customHeight="1" x14ac:dyDescent="0.25">
      <c r="A139" s="25" t="s">
        <v>17</v>
      </c>
      <c r="B139" s="135"/>
      <c r="C139" s="136"/>
      <c r="D139" s="136"/>
      <c r="E139" s="136"/>
      <c r="F139" s="136"/>
      <c r="G139" s="136"/>
      <c r="H139" s="136"/>
      <c r="I139" s="136"/>
      <c r="J139" s="23"/>
      <c r="K139" s="23"/>
      <c r="L139" s="24"/>
    </row>
    <row r="140" spans="1:12" ht="199.9" customHeight="1" x14ac:dyDescent="0.25">
      <c r="A140" s="355"/>
      <c r="B140" s="356"/>
      <c r="C140" s="356"/>
      <c r="D140" s="356"/>
      <c r="E140" s="356"/>
      <c r="F140" s="356"/>
      <c r="G140" s="356"/>
      <c r="H140" s="356"/>
      <c r="I140" s="356"/>
      <c r="J140" s="356"/>
      <c r="K140" s="356"/>
      <c r="L140" s="357"/>
    </row>
    <row r="141" spans="1:12" ht="14.45" hidden="1" customHeight="1" x14ac:dyDescent="0.25">
      <c r="A141" s="358"/>
      <c r="B141" s="359"/>
      <c r="C141" s="359"/>
      <c r="D141" s="359"/>
      <c r="E141" s="359"/>
      <c r="F141" s="359"/>
      <c r="G141" s="359"/>
      <c r="H141" s="359"/>
      <c r="I141" s="359"/>
      <c r="J141" s="359"/>
      <c r="K141" s="359"/>
      <c r="L141" s="360"/>
    </row>
  </sheetData>
  <sheetProtection algorithmName="SHA-512" hashValue="SPwCubBjQmHv1OvJyo+pxa7LlGbHcnDFwB7z4fad0QESPiKrTob0fybDFfYhc1yjFA54x5W3YWRIDwlQaGssEg==" saltValue="K8h6bHdAlLBKxiFWSENHT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2:C132"/>
    <mergeCell ref="A131:C131"/>
    <mergeCell ref="A128:L129"/>
    <mergeCell ref="D131:L131"/>
    <mergeCell ref="D132:L132"/>
    <mergeCell ref="A126:I126"/>
    <mergeCell ref="A116:L117"/>
    <mergeCell ref="L109:L110"/>
    <mergeCell ref="C77:G77"/>
    <mergeCell ref="C78:G78"/>
    <mergeCell ref="H77:I77"/>
    <mergeCell ref="H78:I78"/>
    <mergeCell ref="H81:I81"/>
    <mergeCell ref="A102:B102"/>
    <mergeCell ref="A104:B104"/>
    <mergeCell ref="A97:B97"/>
    <mergeCell ref="A95:L96"/>
    <mergeCell ref="H98:I98"/>
    <mergeCell ref="G87:L87"/>
    <mergeCell ref="D86:F86"/>
    <mergeCell ref="D87:F87"/>
    <mergeCell ref="L88:L89"/>
    <mergeCell ref="A88:F89"/>
    <mergeCell ref="K100:K101"/>
    <mergeCell ref="A2:J2"/>
    <mergeCell ref="A3:B3"/>
    <mergeCell ref="B112:C112"/>
    <mergeCell ref="D112:F112"/>
    <mergeCell ref="A106:B106"/>
    <mergeCell ref="B113:C113"/>
    <mergeCell ref="D113:F113"/>
    <mergeCell ref="A114:I114"/>
    <mergeCell ref="B111:C111"/>
    <mergeCell ref="A98:B98"/>
    <mergeCell ref="A99:B99"/>
    <mergeCell ref="C98:G98"/>
    <mergeCell ref="C99:G99"/>
    <mergeCell ref="H99:I99"/>
    <mergeCell ref="A100:B101"/>
    <mergeCell ref="C102:G102"/>
    <mergeCell ref="C103:G103"/>
    <mergeCell ref="C104:G104"/>
    <mergeCell ref="H102:I102"/>
    <mergeCell ref="D47:E47"/>
    <mergeCell ref="A45:C45"/>
    <mergeCell ref="A54:C54"/>
    <mergeCell ref="A53:C53"/>
    <mergeCell ref="A47:C47"/>
    <mergeCell ref="L100:L101"/>
    <mergeCell ref="A105:I105"/>
    <mergeCell ref="H103:I103"/>
    <mergeCell ref="H104:I104"/>
    <mergeCell ref="J100:J101"/>
    <mergeCell ref="A36:I36"/>
    <mergeCell ref="F43:I44"/>
    <mergeCell ref="F45:I45"/>
    <mergeCell ref="F47:I47"/>
    <mergeCell ref="F55:I56"/>
    <mergeCell ref="F57:I57"/>
    <mergeCell ref="A59:C59"/>
    <mergeCell ref="D46:E46"/>
    <mergeCell ref="F46:I46"/>
    <mergeCell ref="A58:C58"/>
    <mergeCell ref="F59:I59"/>
    <mergeCell ref="A48:I48"/>
    <mergeCell ref="A50:L51"/>
    <mergeCell ref="D53:L53"/>
    <mergeCell ref="D54:L54"/>
    <mergeCell ref="J55:J56"/>
    <mergeCell ref="K55:K56"/>
    <mergeCell ref="L55:L56"/>
    <mergeCell ref="D45:E45"/>
    <mergeCell ref="D58:E58"/>
    <mergeCell ref="F58:I58"/>
    <mergeCell ref="D42:L42"/>
    <mergeCell ref="D43:E44"/>
    <mergeCell ref="J43:J44"/>
    <mergeCell ref="K43:K44"/>
    <mergeCell ref="A38:L39"/>
    <mergeCell ref="D41:L41"/>
    <mergeCell ref="L43:L44"/>
    <mergeCell ref="A42:C42"/>
    <mergeCell ref="A41:C41"/>
    <mergeCell ref="A43:C44"/>
    <mergeCell ref="A46:C46"/>
    <mergeCell ref="D55:E56"/>
    <mergeCell ref="A55:C56"/>
    <mergeCell ref="D57:E57"/>
    <mergeCell ref="H9:I9"/>
    <mergeCell ref="H11:I11"/>
    <mergeCell ref="C10:D10"/>
    <mergeCell ref="F10:G10"/>
    <mergeCell ref="H10:I10"/>
    <mergeCell ref="B33:C33"/>
    <mergeCell ref="B35:C35"/>
    <mergeCell ref="B34:C34"/>
    <mergeCell ref="D21:E21"/>
    <mergeCell ref="D23:E23"/>
    <mergeCell ref="A31:E32"/>
    <mergeCell ref="F31:F32"/>
    <mergeCell ref="G31:G32"/>
    <mergeCell ref="H31:H32"/>
    <mergeCell ref="D19:E20"/>
    <mergeCell ref="A22:C22"/>
    <mergeCell ref="D22:E22"/>
    <mergeCell ref="F22:I22"/>
    <mergeCell ref="L19:L20"/>
    <mergeCell ref="A14:L15"/>
    <mergeCell ref="D17:L17"/>
    <mergeCell ref="D18:L18"/>
    <mergeCell ref="A18:C18"/>
    <mergeCell ref="A17:C17"/>
    <mergeCell ref="A19:C20"/>
    <mergeCell ref="F19:I20"/>
    <mergeCell ref="A1:F1"/>
    <mergeCell ref="H1:L1"/>
    <mergeCell ref="L7:L8"/>
    <mergeCell ref="F9:G9"/>
    <mergeCell ref="F11:G11"/>
    <mergeCell ref="A7:B8"/>
    <mergeCell ref="E7:E8"/>
    <mergeCell ref="F7:G8"/>
    <mergeCell ref="J7:J8"/>
    <mergeCell ref="K7:K8"/>
    <mergeCell ref="C6:L6"/>
    <mergeCell ref="C5:L5"/>
    <mergeCell ref="C7:D8"/>
    <mergeCell ref="C9:D9"/>
    <mergeCell ref="C11:D11"/>
    <mergeCell ref="H7:I8"/>
    <mergeCell ref="J19:J20"/>
    <mergeCell ref="K19:K20"/>
    <mergeCell ref="A84:I84"/>
    <mergeCell ref="A82:B82"/>
    <mergeCell ref="A103:B103"/>
    <mergeCell ref="A85:B85"/>
    <mergeCell ref="B86:C86"/>
    <mergeCell ref="B87:C87"/>
    <mergeCell ref="A12:I12"/>
    <mergeCell ref="J31:J32"/>
    <mergeCell ref="K31:K32"/>
    <mergeCell ref="B30:C30"/>
    <mergeCell ref="A21:C21"/>
    <mergeCell ref="B29:C29"/>
    <mergeCell ref="F21:I21"/>
    <mergeCell ref="F23:I23"/>
    <mergeCell ref="A23:C23"/>
    <mergeCell ref="A24:I24"/>
    <mergeCell ref="I31:I32"/>
    <mergeCell ref="A26:L27"/>
    <mergeCell ref="F29:L29"/>
    <mergeCell ref="F30:L30"/>
    <mergeCell ref="L31:L32"/>
    <mergeCell ref="A76:B76"/>
    <mergeCell ref="A140:L141"/>
    <mergeCell ref="D135:E135"/>
    <mergeCell ref="D137:E137"/>
    <mergeCell ref="D133:E134"/>
    <mergeCell ref="J133:J134"/>
    <mergeCell ref="K133:K134"/>
    <mergeCell ref="L133:L134"/>
    <mergeCell ref="A133:C134"/>
    <mergeCell ref="A135:C135"/>
    <mergeCell ref="A138:I138"/>
    <mergeCell ref="F133:I134"/>
    <mergeCell ref="F135:I135"/>
    <mergeCell ref="F137:I137"/>
    <mergeCell ref="A137:C137"/>
    <mergeCell ref="A136:C136"/>
    <mergeCell ref="D136:E136"/>
    <mergeCell ref="F136:I136"/>
    <mergeCell ref="C125:D125"/>
    <mergeCell ref="F125:G125"/>
    <mergeCell ref="H125:I125"/>
    <mergeCell ref="C119:L119"/>
    <mergeCell ref="C120:L120"/>
    <mergeCell ref="A120:B120"/>
    <mergeCell ref="A119:B119"/>
    <mergeCell ref="F121:G122"/>
    <mergeCell ref="F123:G123"/>
    <mergeCell ref="C121:D122"/>
    <mergeCell ref="E121:E122"/>
    <mergeCell ref="H121:I122"/>
    <mergeCell ref="C123:D123"/>
    <mergeCell ref="A124:B124"/>
    <mergeCell ref="C124:D124"/>
    <mergeCell ref="H123:I123"/>
    <mergeCell ref="L121:L122"/>
    <mergeCell ref="K121:K122"/>
    <mergeCell ref="J121:J122"/>
    <mergeCell ref="F124:G124"/>
    <mergeCell ref="H124:I124"/>
    <mergeCell ref="A123:B123"/>
    <mergeCell ref="A125:B125"/>
    <mergeCell ref="F71:I71"/>
    <mergeCell ref="A74:L75"/>
    <mergeCell ref="A72:I72"/>
    <mergeCell ref="K67:K68"/>
    <mergeCell ref="L67:L68"/>
    <mergeCell ref="D71:E71"/>
    <mergeCell ref="B71:C71"/>
    <mergeCell ref="K88:K89"/>
    <mergeCell ref="G86:L86"/>
    <mergeCell ref="L79:L80"/>
    <mergeCell ref="C81:G81"/>
    <mergeCell ref="C82:G82"/>
    <mergeCell ref="C83:G83"/>
    <mergeCell ref="H82:I82"/>
    <mergeCell ref="H83:I83"/>
    <mergeCell ref="A60:I60"/>
    <mergeCell ref="B65:C65"/>
    <mergeCell ref="A67:C68"/>
    <mergeCell ref="B66:C66"/>
    <mergeCell ref="F67:I68"/>
    <mergeCell ref="B70:C70"/>
    <mergeCell ref="D70:E70"/>
    <mergeCell ref="F70:I70"/>
    <mergeCell ref="D69:E69"/>
    <mergeCell ref="D67:E68"/>
    <mergeCell ref="B69:C69"/>
    <mergeCell ref="A62:L63"/>
    <mergeCell ref="D65:L65"/>
    <mergeCell ref="D111:F111"/>
    <mergeCell ref="B107:C107"/>
    <mergeCell ref="D107:F107"/>
    <mergeCell ref="G107:L107"/>
    <mergeCell ref="B108:C108"/>
    <mergeCell ref="D108:F108"/>
    <mergeCell ref="G108:L108"/>
    <mergeCell ref="A109:F110"/>
    <mergeCell ref="G109:G110"/>
    <mergeCell ref="H109:H110"/>
    <mergeCell ref="I109:I110"/>
    <mergeCell ref="J109:J110"/>
    <mergeCell ref="K109:K110"/>
    <mergeCell ref="K2:L3"/>
    <mergeCell ref="A93:I93"/>
    <mergeCell ref="D92:F92"/>
    <mergeCell ref="B92:C92"/>
    <mergeCell ref="B90:C90"/>
    <mergeCell ref="D90:F90"/>
    <mergeCell ref="B91:C91"/>
    <mergeCell ref="D91:F91"/>
    <mergeCell ref="G88:G89"/>
    <mergeCell ref="H88:H89"/>
    <mergeCell ref="I88:I89"/>
    <mergeCell ref="D66:L66"/>
    <mergeCell ref="A78:B78"/>
    <mergeCell ref="A77:B77"/>
    <mergeCell ref="A81:B81"/>
    <mergeCell ref="A83:B83"/>
    <mergeCell ref="J77:L78"/>
    <mergeCell ref="J79:J80"/>
    <mergeCell ref="K79:K80"/>
    <mergeCell ref="D59:E59"/>
    <mergeCell ref="A57:C57"/>
    <mergeCell ref="J67:J68"/>
    <mergeCell ref="F69:I69"/>
    <mergeCell ref="J88:J8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2: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586" priority="175" stopIfTrue="1" operator="lessThan">
      <formula>0</formula>
    </cfRule>
    <cfRule type="containsErrors" dxfId="585" priority="176"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584" priority="174" stopIfTrue="1">
      <formula>LEN(TRIM(J9))=0</formula>
    </cfRule>
  </conditionalFormatting>
  <conditionalFormatting sqref="C97:L97 J100:L103">
    <cfRule type="cellIs" dxfId="583" priority="164" stopIfTrue="1" operator="lessThan">
      <formula>0</formula>
    </cfRule>
    <cfRule type="containsErrors" dxfId="582" priority="165" stopIfTrue="1">
      <formula>ISERROR(C97)</formula>
    </cfRule>
  </conditionalFormatting>
  <conditionalFormatting sqref="M104:IX104">
    <cfRule type="cellIs" dxfId="581" priority="161" stopIfTrue="1" operator="lessThan">
      <formula>0</formula>
    </cfRule>
    <cfRule type="containsErrors" dxfId="580" priority="162" stopIfTrue="1">
      <formula>ISERROR(M104)</formula>
    </cfRule>
  </conditionalFormatting>
  <conditionalFormatting sqref="M105:IX105">
    <cfRule type="cellIs" dxfId="579" priority="143" stopIfTrue="1" operator="lessThan">
      <formula>0</formula>
    </cfRule>
    <cfRule type="containsErrors" dxfId="578" priority="144" stopIfTrue="1">
      <formula>ISERROR(M105)</formula>
    </cfRule>
  </conditionalFormatting>
  <conditionalFormatting sqref="J84:L85 A84:A85">
    <cfRule type="cellIs" dxfId="577" priority="145" stopIfTrue="1" operator="lessThan">
      <formula>0</formula>
    </cfRule>
    <cfRule type="containsErrors" dxfId="576" priority="146" stopIfTrue="1">
      <formula>ISERROR(A84)</formula>
    </cfRule>
  </conditionalFormatting>
  <conditionalFormatting sqref="J105:L105 A105">
    <cfRule type="cellIs" dxfId="575" priority="141" stopIfTrue="1" operator="lessThan">
      <formula>0</formula>
    </cfRule>
    <cfRule type="containsErrors" dxfId="574" priority="142" stopIfTrue="1">
      <formula>ISERROR(A105)</formula>
    </cfRule>
  </conditionalFormatting>
  <conditionalFormatting sqref="C125 E125:H125">
    <cfRule type="cellIs" dxfId="573" priority="112" stopIfTrue="1" operator="lessThan">
      <formula>0</formula>
    </cfRule>
    <cfRule type="containsErrors" dxfId="572" priority="113" stopIfTrue="1">
      <formula>ISERROR(C125)</formula>
    </cfRule>
  </conditionalFormatting>
  <conditionalFormatting sqref="C121 E121:H121 E122:G122">
    <cfRule type="cellIs" dxfId="571" priority="117" stopIfTrue="1" operator="lessThan">
      <formula>0</formula>
    </cfRule>
    <cfRule type="containsErrors" dxfId="570" priority="118" stopIfTrue="1">
      <formula>ISERROR(C121)</formula>
    </cfRule>
  </conditionalFormatting>
  <conditionalFormatting sqref="A125 K125:IX125">
    <cfRule type="cellIs" dxfId="569" priority="115" stopIfTrue="1" operator="lessThan">
      <formula>0</formula>
    </cfRule>
    <cfRule type="containsErrors" dxfId="568" priority="116" stopIfTrue="1">
      <formula>ISERROR(A125)</formula>
    </cfRule>
  </conditionalFormatting>
  <conditionalFormatting sqref="L125">
    <cfRule type="containsBlanks" dxfId="567" priority="114" stopIfTrue="1">
      <formula>LEN(TRIM(L125))=0</formula>
    </cfRule>
  </conditionalFormatting>
  <conditionalFormatting sqref="J125">
    <cfRule type="cellIs" dxfId="566" priority="110" stopIfTrue="1" operator="lessThan">
      <formula>0</formula>
    </cfRule>
    <cfRule type="containsErrors" dxfId="565" priority="111" stopIfTrue="1">
      <formula>ISERROR(J125)</formula>
    </cfRule>
  </conditionalFormatting>
  <conditionalFormatting sqref="A99">
    <cfRule type="cellIs" dxfId="564" priority="103" stopIfTrue="1" operator="lessThan">
      <formula>0</formula>
    </cfRule>
    <cfRule type="containsErrors" dxfId="563" priority="104" stopIfTrue="1">
      <formula>ISERROR(A99)</formula>
    </cfRule>
  </conditionalFormatting>
  <conditionalFormatting sqref="A94:A95 B94:L94">
    <cfRule type="cellIs" dxfId="562" priority="101" stopIfTrue="1" operator="lessThan">
      <formula>0</formula>
    </cfRule>
    <cfRule type="containsErrors" dxfId="561" priority="102" stopIfTrue="1">
      <formula>ISERROR(A94)</formula>
    </cfRule>
  </conditionalFormatting>
  <conditionalFormatting sqref="B115:L115">
    <cfRule type="cellIs" dxfId="560" priority="99" stopIfTrue="1" operator="lessThan">
      <formula>0</formula>
    </cfRule>
    <cfRule type="containsErrors" dxfId="559" priority="100" stopIfTrue="1">
      <formula>ISERROR(B115)</formula>
    </cfRule>
  </conditionalFormatting>
  <conditionalFormatting sqref="C11">
    <cfRule type="cellIs" dxfId="558" priority="97" stopIfTrue="1" operator="lessThan">
      <formula>0</formula>
    </cfRule>
    <cfRule type="containsErrors" dxfId="557" priority="98" stopIfTrue="1">
      <formula>ISERROR(C11)</formula>
    </cfRule>
  </conditionalFormatting>
  <conditionalFormatting sqref="A10:C10 J10:IX10 E10:H10">
    <cfRule type="cellIs" dxfId="556" priority="87" stopIfTrue="1" operator="lessThan">
      <formula>0</formula>
    </cfRule>
    <cfRule type="containsErrors" dxfId="555" priority="88" stopIfTrue="1">
      <formula>ISERROR(A10)</formula>
    </cfRule>
  </conditionalFormatting>
  <conditionalFormatting sqref="J10 L10">
    <cfRule type="containsBlanks" dxfId="554" priority="86" stopIfTrue="1">
      <formula>LEN(TRIM(J10))=0</formula>
    </cfRule>
  </conditionalFormatting>
  <conditionalFormatting sqref="M89:IX89">
    <cfRule type="cellIs" dxfId="553" priority="77" stopIfTrue="1" operator="lessThan">
      <formula>0</formula>
    </cfRule>
    <cfRule type="containsErrors" dxfId="552" priority="78" stopIfTrue="1">
      <formula>ISERROR(M89)</formula>
    </cfRule>
  </conditionalFormatting>
  <conditionalFormatting sqref="M86:IX86">
    <cfRule type="cellIs" dxfId="551" priority="69" stopIfTrue="1" operator="lessThan">
      <formula>0</formula>
    </cfRule>
    <cfRule type="containsErrors" dxfId="550" priority="70" stopIfTrue="1">
      <formula>ISERROR(M86)</formula>
    </cfRule>
  </conditionalFormatting>
  <conditionalFormatting sqref="G86">
    <cfRule type="cellIs" dxfId="549" priority="59" stopIfTrue="1" operator="lessThan">
      <formula>0</formula>
    </cfRule>
    <cfRule type="containsErrors" dxfId="548" priority="60" stopIfTrue="1">
      <formula>ISERROR(G86)</formula>
    </cfRule>
  </conditionalFormatting>
  <conditionalFormatting sqref="M87:IX88">
    <cfRule type="cellIs" dxfId="547" priority="73" stopIfTrue="1" operator="lessThan">
      <formula>0</formula>
    </cfRule>
    <cfRule type="containsErrors" dxfId="546" priority="74" stopIfTrue="1">
      <formula>ISERROR(M87)</formula>
    </cfRule>
  </conditionalFormatting>
  <conditionalFormatting sqref="L88">
    <cfRule type="cellIs" dxfId="545" priority="71" stopIfTrue="1" operator="lessThan">
      <formula>0</formula>
    </cfRule>
    <cfRule type="containsErrors" dxfId="544" priority="72" stopIfTrue="1">
      <formula>ISERROR(L88)</formula>
    </cfRule>
  </conditionalFormatting>
  <conditionalFormatting sqref="L88">
    <cfRule type="containsBlanks" dxfId="543" priority="56" stopIfTrue="1">
      <formula>LEN(TRIM(L88))=0</formula>
    </cfRule>
  </conditionalFormatting>
  <conditionalFormatting sqref="A86:B87 D86:D87">
    <cfRule type="cellIs" dxfId="542" priority="65" stopIfTrue="1" operator="lessThan">
      <formula>0</formula>
    </cfRule>
    <cfRule type="containsErrors" dxfId="541" priority="66" stopIfTrue="1">
      <formula>ISERROR(A86)</formula>
    </cfRule>
  </conditionalFormatting>
  <conditionalFormatting sqref="G89">
    <cfRule type="cellIs" dxfId="540" priority="62" stopIfTrue="1" operator="lessThan">
      <formula>0</formula>
    </cfRule>
    <cfRule type="containsErrors" dxfId="539" priority="63" stopIfTrue="1">
      <formula>ISERROR(G89)</formula>
    </cfRule>
  </conditionalFormatting>
  <conditionalFormatting sqref="K88">
    <cfRule type="containsBlanks" dxfId="538" priority="61" stopIfTrue="1">
      <formula>LEN(TRIM(K88))=0</formula>
    </cfRule>
  </conditionalFormatting>
  <conditionalFormatting sqref="G87">
    <cfRule type="cellIs" dxfId="537" priority="57" stopIfTrue="1" operator="lessThan">
      <formula>0</formula>
    </cfRule>
    <cfRule type="containsErrors" dxfId="536" priority="58" stopIfTrue="1">
      <formula>ISERROR(G87)</formula>
    </cfRule>
  </conditionalFormatting>
  <conditionalFormatting sqref="A93 J93:L93 A92:B92 D92">
    <cfRule type="cellIs" dxfId="535" priority="54" stopIfTrue="1" operator="lessThan">
      <formula>0</formula>
    </cfRule>
    <cfRule type="containsErrors" dxfId="534" priority="55" stopIfTrue="1">
      <formula>ISERROR(A92)</formula>
    </cfRule>
  </conditionalFormatting>
  <conditionalFormatting sqref="M106:IX106 G109:L109 A109 L113:IX114 G113:K113">
    <cfRule type="cellIs" dxfId="533" priority="35" stopIfTrue="1" operator="lessThan">
      <formula>0</formula>
    </cfRule>
    <cfRule type="containsErrors" dxfId="532" priority="36" stopIfTrue="1">
      <formula>ISERROR(A106)</formula>
    </cfRule>
  </conditionalFormatting>
  <conditionalFormatting sqref="J113 L113">
    <cfRule type="containsBlanks" dxfId="531" priority="34" stopIfTrue="1">
      <formula>LEN(TRIM(J113))=0</formula>
    </cfRule>
  </conditionalFormatting>
  <conditionalFormatting sqref="J106:L106 A106">
    <cfRule type="cellIs" dxfId="530" priority="32" stopIfTrue="1" operator="lessThan">
      <formula>0</formula>
    </cfRule>
    <cfRule type="containsErrors" dxfId="529" priority="33" stopIfTrue="1">
      <formula>ISERROR(A106)</formula>
    </cfRule>
  </conditionalFormatting>
  <conditionalFormatting sqref="M110:IX110">
    <cfRule type="cellIs" dxfId="528" priority="30" stopIfTrue="1" operator="lessThan">
      <formula>0</formula>
    </cfRule>
    <cfRule type="containsErrors" dxfId="527" priority="31" stopIfTrue="1">
      <formula>ISERROR(M110)</formula>
    </cfRule>
  </conditionalFormatting>
  <conditionalFormatting sqref="M107:IX107">
    <cfRule type="cellIs" dxfId="526" priority="24" stopIfTrue="1" operator="lessThan">
      <formula>0</formula>
    </cfRule>
    <cfRule type="containsErrors" dxfId="525" priority="25" stopIfTrue="1">
      <formula>ISERROR(M107)</formula>
    </cfRule>
  </conditionalFormatting>
  <conditionalFormatting sqref="G107">
    <cfRule type="cellIs" dxfId="524" priority="17" stopIfTrue="1" operator="lessThan">
      <formula>0</formula>
    </cfRule>
    <cfRule type="containsErrors" dxfId="523" priority="18" stopIfTrue="1">
      <formula>ISERROR(G107)</formula>
    </cfRule>
  </conditionalFormatting>
  <conditionalFormatting sqref="M108:IX109">
    <cfRule type="cellIs" dxfId="522" priority="28" stopIfTrue="1" operator="lessThan">
      <formula>0</formula>
    </cfRule>
    <cfRule type="containsErrors" dxfId="521" priority="29" stopIfTrue="1">
      <formula>ISERROR(M108)</formula>
    </cfRule>
  </conditionalFormatting>
  <conditionalFormatting sqref="L109">
    <cfRule type="cellIs" dxfId="520" priority="26" stopIfTrue="1" operator="lessThan">
      <formula>0</formula>
    </cfRule>
    <cfRule type="containsErrors" dxfId="519" priority="27" stopIfTrue="1">
      <formula>ISERROR(L109)</formula>
    </cfRule>
  </conditionalFormatting>
  <conditionalFormatting sqref="L109">
    <cfRule type="containsBlanks" dxfId="518" priority="14" stopIfTrue="1">
      <formula>LEN(TRIM(L109))=0</formula>
    </cfRule>
  </conditionalFormatting>
  <conditionalFormatting sqref="A107:B108 D107:D108">
    <cfRule type="cellIs" dxfId="517" priority="22" stopIfTrue="1" operator="lessThan">
      <formula>0</formula>
    </cfRule>
    <cfRule type="containsErrors" dxfId="516" priority="23" stopIfTrue="1">
      <formula>ISERROR(A107)</formula>
    </cfRule>
  </conditionalFormatting>
  <conditionalFormatting sqref="G110">
    <cfRule type="cellIs" dxfId="515" priority="20" stopIfTrue="1" operator="lessThan">
      <formula>0</formula>
    </cfRule>
    <cfRule type="containsErrors" dxfId="514" priority="21" stopIfTrue="1">
      <formula>ISERROR(G110)</formula>
    </cfRule>
  </conditionalFormatting>
  <conditionalFormatting sqref="K109">
    <cfRule type="containsBlanks" dxfId="513" priority="19" stopIfTrue="1">
      <formula>LEN(TRIM(K109))=0</formula>
    </cfRule>
  </conditionalFormatting>
  <conditionalFormatting sqref="G108">
    <cfRule type="cellIs" dxfId="512" priority="15" stopIfTrue="1" operator="lessThan">
      <formula>0</formula>
    </cfRule>
    <cfRule type="containsErrors" dxfId="511" priority="16" stopIfTrue="1">
      <formula>ISERROR(G108)</formula>
    </cfRule>
  </conditionalFormatting>
  <conditionalFormatting sqref="A114 J114:L114 A113:B113 D113">
    <cfRule type="cellIs" dxfId="510" priority="12" stopIfTrue="1" operator="lessThan">
      <formula>0</formula>
    </cfRule>
    <cfRule type="containsErrors" dxfId="509" priority="13" stopIfTrue="1">
      <formula>ISERROR(A113)</formula>
    </cfRule>
  </conditionalFormatting>
  <dataValidations count="5">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 type="decimal" operator="greaterThan" allowBlank="1" showInputMessage="1" showErrorMessage="1" sqref="F9:I11 D21:I23 F33:I35 D45:I47 J102:J104 F123:I125 D69:I71 J81:J83 C123:D125 C9:D11 D135:I137">
      <formula1>0</formula1>
    </dataValidation>
    <dataValidation type="list" allowBlank="1" showInputMessage="1" showErrorMessage="1" sqref="H102:I104 K2:L3 H81:I83">
      <formula1>DemographicsYesNoSelection</formula1>
    </dataValidation>
    <dataValidation type="decimal" allowBlank="1" showInputMessage="1" showErrorMessage="1" sqref="M4:M8">
      <formula1>1</formula1>
      <formula2>100</formula2>
    </dataValidation>
    <dataValidation type="list" allowBlank="1" showInputMessage="1" showErrorMessage="1" sqref="E9:E11">
      <formula1>"hourly, daily, weekly, yearly"</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4577"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24578"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24579"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24580"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24581"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24582"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24583"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24584"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24585"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24586"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24587"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24588"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24589"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24590"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24591"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24592"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24593"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24594"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24595"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24596"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24597"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24599" r:id="rId26" name="Button 23">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24600" r:id="rId27" name="Button 24">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24672" r:id="rId28" name="Button 96">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24673" r:id="rId29" name="Button 97">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24674" r:id="rId30" name="Button 98">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24678" r:id="rId31" name="Button 102">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24679" r:id="rId32" name="Button 103">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24730" r:id="rId33" name="Button 154">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24734" r:id="rId34" name="Button 158">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24774" r:id="rId35" name="Button 198">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24775" r:id="rId36" name="Button 199">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24776" r:id="rId37" name="Button 200">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24781" r:id="rId38" name="Button 205">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81" t="str">
        <f>'Budget Sheet Instructions'!A18</f>
        <v>Budget Detail - Year 2</v>
      </c>
      <c r="B1" s="482"/>
      <c r="C1" s="482"/>
      <c r="D1" s="482"/>
      <c r="E1" s="482"/>
      <c r="F1" s="482"/>
      <c r="G1" s="5"/>
      <c r="H1" s="483"/>
      <c r="I1" s="483"/>
      <c r="J1" s="483"/>
      <c r="K1" s="483"/>
      <c r="L1" s="484"/>
      <c r="M1" s="6"/>
      <c r="N1" s="6"/>
      <c r="O1" s="6"/>
    </row>
    <row r="2" spans="1:15" ht="15" customHeight="1" x14ac:dyDescent="0.25">
      <c r="A2" s="501" t="s">
        <v>300</v>
      </c>
      <c r="B2" s="502"/>
      <c r="C2" s="502"/>
      <c r="D2" s="502"/>
      <c r="E2" s="502"/>
      <c r="F2" s="502"/>
      <c r="G2" s="502"/>
      <c r="H2" s="502"/>
      <c r="I2" s="502"/>
      <c r="J2" s="503"/>
      <c r="K2" s="361"/>
      <c r="L2" s="362"/>
      <c r="M2" s="6"/>
      <c r="N2" s="6"/>
      <c r="O2" s="6"/>
    </row>
    <row r="3" spans="1:15" ht="15" customHeight="1" x14ac:dyDescent="0.25">
      <c r="A3" s="504" t="s">
        <v>299</v>
      </c>
      <c r="B3" s="505"/>
      <c r="C3" s="202"/>
      <c r="D3" s="202"/>
      <c r="E3" s="202"/>
      <c r="F3" s="202"/>
      <c r="G3" s="202"/>
      <c r="H3" s="202"/>
      <c r="I3" s="202"/>
      <c r="J3" s="203"/>
      <c r="K3" s="363"/>
      <c r="L3" s="364"/>
      <c r="M3" s="6"/>
      <c r="N3" s="6"/>
      <c r="O3" s="6"/>
    </row>
    <row r="4" spans="1:15" x14ac:dyDescent="0.25">
      <c r="A4" s="217" t="s">
        <v>27</v>
      </c>
      <c r="B4" s="218"/>
      <c r="C4" s="218"/>
      <c r="D4" s="218"/>
      <c r="E4" s="218"/>
      <c r="F4" s="218"/>
      <c r="G4" s="218"/>
      <c r="H4" s="218"/>
      <c r="I4" s="218"/>
      <c r="J4" s="218"/>
      <c r="K4" s="218"/>
      <c r="L4" s="114"/>
      <c r="M4" s="67"/>
      <c r="N4" s="6"/>
      <c r="O4" s="6"/>
    </row>
    <row r="5" spans="1:15" x14ac:dyDescent="0.25">
      <c r="A5" s="215" t="s">
        <v>42</v>
      </c>
      <c r="B5" s="211" t="s">
        <v>174</v>
      </c>
      <c r="C5" s="422" t="s">
        <v>2</v>
      </c>
      <c r="D5" s="410"/>
      <c r="E5" s="410"/>
      <c r="F5" s="410"/>
      <c r="G5" s="410"/>
      <c r="H5" s="410"/>
      <c r="I5" s="410"/>
      <c r="J5" s="410"/>
      <c r="K5" s="410"/>
      <c r="L5" s="411"/>
      <c r="M5" s="67"/>
      <c r="N5" s="6"/>
      <c r="O5" s="6"/>
    </row>
    <row r="6" spans="1:15" ht="28.5" customHeight="1" x14ac:dyDescent="0.25">
      <c r="A6" s="208" t="s">
        <v>173</v>
      </c>
      <c r="B6" s="208" t="s">
        <v>175</v>
      </c>
      <c r="C6" s="379" t="s">
        <v>48</v>
      </c>
      <c r="D6" s="380"/>
      <c r="E6" s="380"/>
      <c r="F6" s="380"/>
      <c r="G6" s="380"/>
      <c r="H6" s="380"/>
      <c r="I6" s="380"/>
      <c r="J6" s="380"/>
      <c r="K6" s="380"/>
      <c r="L6" s="400"/>
      <c r="M6" s="67"/>
      <c r="N6" s="6"/>
      <c r="O6" s="6"/>
    </row>
    <row r="7" spans="1:15" ht="15" customHeight="1" x14ac:dyDescent="0.2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25">
      <c r="A8" s="487"/>
      <c r="B8" s="487"/>
      <c r="C8" s="447"/>
      <c r="D8" s="448"/>
      <c r="E8" s="421"/>
      <c r="F8" s="404"/>
      <c r="G8" s="405"/>
      <c r="H8" s="404"/>
      <c r="I8" s="406"/>
      <c r="J8" s="371"/>
      <c r="K8" s="389"/>
      <c r="L8" s="371"/>
      <c r="M8" s="67"/>
      <c r="N8" s="6"/>
      <c r="O8" s="6"/>
    </row>
    <row r="9" spans="1:15" ht="30" hidden="1" customHeight="1" x14ac:dyDescent="0.25">
      <c r="A9" s="91"/>
      <c r="B9" s="91"/>
      <c r="C9" s="488"/>
      <c r="D9" s="489"/>
      <c r="E9" s="212"/>
      <c r="F9" s="485"/>
      <c r="G9" s="486"/>
      <c r="H9" s="490"/>
      <c r="I9" s="491"/>
      <c r="J9" s="182">
        <f>CEILING(C9*F9*H9,1)</f>
        <v>0</v>
      </c>
      <c r="K9" s="170"/>
      <c r="L9" s="182">
        <f>IF(J9-K9&lt;0,0,J9-K9)</f>
        <v>0</v>
      </c>
      <c r="M9" s="10"/>
      <c r="N9" s="6"/>
      <c r="O9" s="6"/>
    </row>
    <row r="10" spans="1:15" ht="30" customHeight="1" x14ac:dyDescent="0.25">
      <c r="A10" s="91"/>
      <c r="B10" s="91"/>
      <c r="C10" s="488"/>
      <c r="D10" s="489"/>
      <c r="E10" s="212"/>
      <c r="F10" s="485"/>
      <c r="G10" s="486"/>
      <c r="H10" s="490"/>
      <c r="I10" s="491"/>
      <c r="J10" s="182">
        <f>CEILING(C10*F10*H10,1)</f>
        <v>0</v>
      </c>
      <c r="K10" s="170"/>
      <c r="L10" s="182">
        <f>IF(J10-K10&lt;0,0,J10-K10)</f>
        <v>0</v>
      </c>
      <c r="M10" s="10"/>
      <c r="N10" s="6"/>
      <c r="O10" s="6"/>
    </row>
    <row r="11" spans="1:15" ht="30" hidden="1" customHeight="1" x14ac:dyDescent="0.25">
      <c r="A11" s="91"/>
      <c r="B11" s="91"/>
      <c r="C11" s="488"/>
      <c r="D11" s="489"/>
      <c r="E11" s="212"/>
      <c r="F11" s="485"/>
      <c r="G11" s="486"/>
      <c r="H11" s="490"/>
      <c r="I11" s="491"/>
      <c r="J11" s="182">
        <f>CEILING(C11*F11*H11,1)</f>
        <v>0</v>
      </c>
      <c r="K11" s="219"/>
      <c r="L11" s="182">
        <f>IF(J11-K11&lt;0,0,J11-K11)</f>
        <v>0</v>
      </c>
      <c r="M11" s="10"/>
      <c r="N11" s="6"/>
      <c r="O11" s="6"/>
    </row>
    <row r="12" spans="1:15" s="158" customFormat="1" ht="14.45" customHeight="1" x14ac:dyDescent="0.25">
      <c r="A12" s="407" t="s">
        <v>41</v>
      </c>
      <c r="B12" s="408"/>
      <c r="C12" s="408"/>
      <c r="D12" s="408"/>
      <c r="E12" s="408"/>
      <c r="F12" s="408"/>
      <c r="G12" s="408"/>
      <c r="H12" s="408"/>
      <c r="I12" s="409"/>
      <c r="J12" s="157">
        <f>SUM(J9:J11)</f>
        <v>0</v>
      </c>
      <c r="K12" s="157">
        <f>SUM(K9:K11)</f>
        <v>0</v>
      </c>
      <c r="L12" s="157">
        <f>SUM(L9:L11)</f>
        <v>0</v>
      </c>
    </row>
    <row r="13" spans="1:15" ht="22.5" customHeight="1" x14ac:dyDescent="0.25">
      <c r="A13" s="25" t="s">
        <v>17</v>
      </c>
      <c r="B13" s="206"/>
      <c r="C13" s="207"/>
      <c r="D13" s="207"/>
      <c r="E13" s="207"/>
      <c r="F13" s="207"/>
      <c r="G13" s="207"/>
      <c r="H13" s="207"/>
      <c r="I13" s="207"/>
      <c r="J13" s="23"/>
      <c r="K13" s="23"/>
      <c r="L13" s="24"/>
    </row>
    <row r="14" spans="1:15" ht="200.1" customHeight="1" x14ac:dyDescent="0.25">
      <c r="A14" s="352"/>
      <c r="B14" s="353"/>
      <c r="C14" s="353"/>
      <c r="D14" s="353"/>
      <c r="E14" s="353"/>
      <c r="F14" s="353"/>
      <c r="G14" s="353"/>
      <c r="H14" s="353"/>
      <c r="I14" s="353"/>
      <c r="J14" s="353"/>
      <c r="K14" s="353"/>
      <c r="L14" s="354"/>
    </row>
    <row r="15" spans="1:15" ht="16.5" hidden="1" customHeight="1" x14ac:dyDescent="0.25">
      <c r="A15" s="358"/>
      <c r="B15" s="359"/>
      <c r="C15" s="359"/>
      <c r="D15" s="359"/>
      <c r="E15" s="359"/>
      <c r="F15" s="359"/>
      <c r="G15" s="359"/>
      <c r="H15" s="359"/>
      <c r="I15" s="359"/>
      <c r="J15" s="359"/>
      <c r="K15" s="359"/>
      <c r="L15" s="360"/>
    </row>
    <row r="16" spans="1:15" x14ac:dyDescent="0.25">
      <c r="A16" s="217" t="s">
        <v>28</v>
      </c>
      <c r="B16" s="218"/>
      <c r="C16" s="218"/>
      <c r="D16" s="218"/>
      <c r="E16" s="218"/>
      <c r="F16" s="218"/>
      <c r="G16" s="218"/>
      <c r="H16" s="218"/>
      <c r="I16" s="218"/>
      <c r="J16" s="218"/>
      <c r="K16" s="218"/>
      <c r="L16" s="114"/>
    </row>
    <row r="17" spans="1:12" x14ac:dyDescent="0.25">
      <c r="A17" s="422" t="s">
        <v>42</v>
      </c>
      <c r="B17" s="410"/>
      <c r="C17" s="411"/>
      <c r="D17" s="479" t="s">
        <v>2</v>
      </c>
      <c r="E17" s="479"/>
      <c r="F17" s="479"/>
      <c r="G17" s="479"/>
      <c r="H17" s="479"/>
      <c r="I17" s="479"/>
      <c r="J17" s="479"/>
      <c r="K17" s="479"/>
      <c r="L17" s="479"/>
    </row>
    <row r="18" spans="1:12" ht="28.5" customHeight="1" x14ac:dyDescent="0.25">
      <c r="A18" s="379" t="s">
        <v>238</v>
      </c>
      <c r="B18" s="380"/>
      <c r="C18" s="400"/>
      <c r="D18" s="480" t="s">
        <v>54</v>
      </c>
      <c r="E18" s="480"/>
      <c r="F18" s="480"/>
      <c r="G18" s="480"/>
      <c r="H18" s="480"/>
      <c r="I18" s="480"/>
      <c r="J18" s="480"/>
      <c r="K18" s="480"/>
      <c r="L18" s="480"/>
    </row>
    <row r="19" spans="1:12" ht="15" customHeight="1" x14ac:dyDescent="0.25">
      <c r="A19" s="412"/>
      <c r="B19" s="413"/>
      <c r="C19" s="414"/>
      <c r="D19" s="421" t="s">
        <v>57</v>
      </c>
      <c r="E19" s="421"/>
      <c r="F19" s="401" t="s">
        <v>46</v>
      </c>
      <c r="G19" s="402"/>
      <c r="H19" s="402"/>
      <c r="I19" s="403"/>
      <c r="J19" s="371" t="s">
        <v>49</v>
      </c>
      <c r="K19" s="389" t="s">
        <v>47</v>
      </c>
      <c r="L19" s="371" t="s">
        <v>39</v>
      </c>
    </row>
    <row r="20" spans="1:12" ht="20.25" customHeight="1" x14ac:dyDescent="0.25">
      <c r="A20" s="415"/>
      <c r="B20" s="416"/>
      <c r="C20" s="417"/>
      <c r="D20" s="421"/>
      <c r="E20" s="421"/>
      <c r="F20" s="404"/>
      <c r="G20" s="405"/>
      <c r="H20" s="405"/>
      <c r="I20" s="406"/>
      <c r="J20" s="371"/>
      <c r="K20" s="389"/>
      <c r="L20" s="371"/>
    </row>
    <row r="21" spans="1:12" ht="30" hidden="1" customHeight="1" x14ac:dyDescent="0.25">
      <c r="A21" s="391"/>
      <c r="B21" s="392"/>
      <c r="C21" s="393"/>
      <c r="D21" s="438"/>
      <c r="E21" s="494"/>
      <c r="F21" s="467"/>
      <c r="G21" s="468"/>
      <c r="H21" s="468"/>
      <c r="I21" s="469"/>
      <c r="J21" s="182">
        <f>CEILING(D21*F21,1)</f>
        <v>0</v>
      </c>
      <c r="K21" s="170"/>
      <c r="L21" s="182">
        <f>IF(J21-K21&lt;0,0,J21-K21)</f>
        <v>0</v>
      </c>
    </row>
    <row r="22" spans="1:12" ht="30" customHeight="1" x14ac:dyDescent="0.25">
      <c r="A22" s="391"/>
      <c r="B22" s="392"/>
      <c r="C22" s="393"/>
      <c r="D22" s="438"/>
      <c r="E22" s="494"/>
      <c r="F22" s="467"/>
      <c r="G22" s="468"/>
      <c r="H22" s="468"/>
      <c r="I22" s="469"/>
      <c r="J22" s="182">
        <f>CEILING(D22*F22,1)</f>
        <v>0</v>
      </c>
      <c r="K22" s="170"/>
      <c r="L22" s="182">
        <f>IF(J22-K22&lt;0,0,J22-K22)</f>
        <v>0</v>
      </c>
    </row>
    <row r="23" spans="1:12" ht="30" hidden="1" customHeight="1" x14ac:dyDescent="0.25">
      <c r="A23" s="473"/>
      <c r="B23" s="474"/>
      <c r="C23" s="475"/>
      <c r="D23" s="438"/>
      <c r="E23" s="494"/>
      <c r="F23" s="470"/>
      <c r="G23" s="471"/>
      <c r="H23" s="471"/>
      <c r="I23" s="472"/>
      <c r="J23" s="182">
        <f>CEILING(D23*F23,1)</f>
        <v>0</v>
      </c>
      <c r="K23" s="219"/>
      <c r="L23" s="182">
        <f>IF(J23-K23&lt;0,0,J23-K23)</f>
        <v>0</v>
      </c>
    </row>
    <row r="24" spans="1:12" s="158" customFormat="1" ht="14.45" customHeight="1" x14ac:dyDescent="0.25">
      <c r="A24" s="407" t="s">
        <v>41</v>
      </c>
      <c r="B24" s="408"/>
      <c r="C24" s="408"/>
      <c r="D24" s="408"/>
      <c r="E24" s="408"/>
      <c r="F24" s="408"/>
      <c r="G24" s="408"/>
      <c r="H24" s="408"/>
      <c r="I24" s="409"/>
      <c r="J24" s="157">
        <f>SUM(J21:J23)</f>
        <v>0</v>
      </c>
      <c r="K24" s="157">
        <f>SUM(K21:K23)</f>
        <v>0</v>
      </c>
      <c r="L24" s="157">
        <f>SUM(L21:L23)</f>
        <v>0</v>
      </c>
    </row>
    <row r="25" spans="1:12" ht="22.5" customHeight="1" x14ac:dyDescent="0.25">
      <c r="A25" s="25" t="s">
        <v>17</v>
      </c>
      <c r="B25" s="206"/>
      <c r="C25" s="207"/>
      <c r="D25" s="207"/>
      <c r="E25" s="207"/>
      <c r="F25" s="207"/>
      <c r="G25" s="207"/>
      <c r="H25" s="207"/>
      <c r="I25" s="207"/>
      <c r="J25" s="23"/>
      <c r="K25" s="23"/>
      <c r="L25" s="24"/>
    </row>
    <row r="26" spans="1:12" ht="200.1" customHeight="1" x14ac:dyDescent="0.25">
      <c r="A26" s="355"/>
      <c r="B26" s="356"/>
      <c r="C26" s="356"/>
      <c r="D26" s="356"/>
      <c r="E26" s="356"/>
      <c r="F26" s="356"/>
      <c r="G26" s="356"/>
      <c r="H26" s="356"/>
      <c r="I26" s="356"/>
      <c r="J26" s="356"/>
      <c r="K26" s="356"/>
      <c r="L26" s="357"/>
    </row>
    <row r="27" spans="1:12" ht="16.5" hidden="1" customHeight="1" x14ac:dyDescent="0.25">
      <c r="A27" s="358"/>
      <c r="B27" s="359"/>
      <c r="C27" s="359"/>
      <c r="D27" s="359"/>
      <c r="E27" s="359"/>
      <c r="F27" s="359"/>
      <c r="G27" s="359"/>
      <c r="H27" s="359"/>
      <c r="I27" s="359"/>
      <c r="J27" s="359"/>
      <c r="K27" s="359"/>
      <c r="L27" s="360"/>
    </row>
    <row r="28" spans="1:12" x14ac:dyDescent="0.25">
      <c r="A28" s="217" t="s">
        <v>29</v>
      </c>
      <c r="B28" s="218"/>
      <c r="C28" s="218"/>
      <c r="D28" s="218"/>
      <c r="E28" s="218"/>
      <c r="F28" s="218"/>
      <c r="G28" s="218"/>
      <c r="H28" s="218"/>
      <c r="I28" s="218"/>
      <c r="J28" s="218"/>
      <c r="K28" s="218"/>
      <c r="L28" s="114"/>
    </row>
    <row r="29" spans="1:12" ht="30" x14ac:dyDescent="0.25">
      <c r="A29" s="8" t="s">
        <v>10</v>
      </c>
      <c r="B29" s="465" t="s">
        <v>11</v>
      </c>
      <c r="C29" s="466"/>
      <c r="D29" s="118" t="s">
        <v>12</v>
      </c>
      <c r="E29" s="213" t="s">
        <v>184</v>
      </c>
      <c r="F29" s="465" t="s">
        <v>2</v>
      </c>
      <c r="G29" s="476"/>
      <c r="H29" s="476"/>
      <c r="I29" s="476"/>
      <c r="J29" s="476"/>
      <c r="K29" s="476"/>
      <c r="L29" s="466"/>
    </row>
    <row r="30" spans="1:12" ht="47.25" customHeight="1" x14ac:dyDescent="0.25">
      <c r="A30" s="208" t="s">
        <v>19</v>
      </c>
      <c r="B30" s="379" t="s">
        <v>55</v>
      </c>
      <c r="C30" s="400"/>
      <c r="D30" s="98" t="s">
        <v>225</v>
      </c>
      <c r="E30" s="209" t="s">
        <v>226</v>
      </c>
      <c r="F30" s="379" t="s">
        <v>23</v>
      </c>
      <c r="G30" s="380"/>
      <c r="H30" s="380"/>
      <c r="I30" s="380"/>
      <c r="J30" s="380"/>
      <c r="K30" s="380"/>
      <c r="L30" s="400"/>
    </row>
    <row r="31" spans="1:12" ht="15" customHeight="1" x14ac:dyDescent="0.2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25">
      <c r="A32" s="415"/>
      <c r="B32" s="416"/>
      <c r="C32" s="416"/>
      <c r="D32" s="416"/>
      <c r="E32" s="417"/>
      <c r="F32" s="371"/>
      <c r="G32" s="389"/>
      <c r="H32" s="371"/>
      <c r="I32" s="375"/>
      <c r="J32" s="371"/>
      <c r="K32" s="389"/>
      <c r="L32" s="371"/>
    </row>
    <row r="33" spans="1:12" s="9" customFormat="1" ht="45" hidden="1" customHeight="1" x14ac:dyDescent="0.25">
      <c r="A33" s="21"/>
      <c r="B33" s="368"/>
      <c r="C33" s="370"/>
      <c r="D33" s="99"/>
      <c r="E33" s="101" t="str">
        <f>IF((D33="Lodging"),"Night",IF((D33="Meals"),"Day",IF((D33="Mileage"),"Mile",IF((D33="Transportation"),"Round-trip","N/A"))))</f>
        <v>N/A</v>
      </c>
      <c r="F33" s="212"/>
      <c r="G33" s="184"/>
      <c r="H33" s="183"/>
      <c r="I33" s="183"/>
      <c r="J33" s="182">
        <f>CEILING(F33*G33*H33*I33,1)</f>
        <v>0</v>
      </c>
      <c r="K33" s="170"/>
      <c r="L33" s="182">
        <f>IF(J33-K33&lt;0,0,J33-K33)</f>
        <v>0</v>
      </c>
    </row>
    <row r="34" spans="1:12" s="9" customFormat="1" ht="45" customHeight="1" x14ac:dyDescent="0.25">
      <c r="A34" s="21"/>
      <c r="B34" s="368"/>
      <c r="C34" s="370"/>
      <c r="D34" s="99"/>
      <c r="E34" s="101" t="str">
        <f>IF((D34="Lodging"),"Night",IF((D34="Meals"),"Day",IF((D34="Mileage"),"Mile",IF((D34="Transportation"),"Round-trip","N/A"))))</f>
        <v>N/A</v>
      </c>
      <c r="F34" s="212"/>
      <c r="G34" s="184"/>
      <c r="H34" s="183"/>
      <c r="I34" s="183"/>
      <c r="J34" s="182">
        <f>CEILING(F34*G34*H34*I34,1)</f>
        <v>0</v>
      </c>
      <c r="K34" s="170"/>
      <c r="L34" s="182">
        <f>IF(J34-K34&lt;0,0,J34-K34)</f>
        <v>0</v>
      </c>
    </row>
    <row r="35" spans="1:12" s="9" customFormat="1" ht="45" hidden="1" customHeight="1" x14ac:dyDescent="0.25">
      <c r="A35" s="33"/>
      <c r="B35" s="492"/>
      <c r="C35" s="493"/>
      <c r="D35" s="100"/>
      <c r="E35" s="101" t="str">
        <f>IF((D35="Lodging"),"Night",IF((D35="Meals"),"Day",IF((D35="Mileage"),"Mile",IF((D35="Transportation"),"Round-trip","N/A"))))</f>
        <v>N/A</v>
      </c>
      <c r="F35" s="169"/>
      <c r="G35" s="168"/>
      <c r="H35" s="35"/>
      <c r="I35" s="35"/>
      <c r="J35" s="182">
        <f>CEILING(F35*G35*H35*I35,1)</f>
        <v>0</v>
      </c>
      <c r="K35" s="219"/>
      <c r="L35" s="182">
        <f>IF(J35-K35&lt;0,0,J35-K35)</f>
        <v>0</v>
      </c>
    </row>
    <row r="36" spans="1:12" s="158" customFormat="1" ht="14.45" customHeight="1" x14ac:dyDescent="0.25">
      <c r="A36" s="407" t="s">
        <v>41</v>
      </c>
      <c r="B36" s="408"/>
      <c r="C36" s="408"/>
      <c r="D36" s="408"/>
      <c r="E36" s="408"/>
      <c r="F36" s="408"/>
      <c r="G36" s="408"/>
      <c r="H36" s="408"/>
      <c r="I36" s="409"/>
      <c r="J36" s="157">
        <f>SUM(J33:J35)</f>
        <v>0</v>
      </c>
      <c r="K36" s="157">
        <f>SUM(K33:K35)</f>
        <v>0</v>
      </c>
      <c r="L36" s="157">
        <f>SUM(L33:L35)</f>
        <v>0</v>
      </c>
    </row>
    <row r="37" spans="1:12" ht="22.5" customHeight="1" x14ac:dyDescent="0.25">
      <c r="A37" s="25" t="s">
        <v>17</v>
      </c>
      <c r="B37" s="206"/>
      <c r="C37" s="207"/>
      <c r="D37" s="207"/>
      <c r="E37" s="207"/>
      <c r="F37" s="207"/>
      <c r="G37" s="207"/>
      <c r="H37" s="207"/>
      <c r="I37" s="207"/>
      <c r="J37" s="23"/>
      <c r="K37" s="23"/>
      <c r="L37" s="24"/>
    </row>
    <row r="38" spans="1:12" ht="200.1" customHeight="1" x14ac:dyDescent="0.25">
      <c r="A38" s="355"/>
      <c r="B38" s="356"/>
      <c r="C38" s="356"/>
      <c r="D38" s="356"/>
      <c r="E38" s="356"/>
      <c r="F38" s="356"/>
      <c r="G38" s="356"/>
      <c r="H38" s="356"/>
      <c r="I38" s="356"/>
      <c r="J38" s="356"/>
      <c r="K38" s="356"/>
      <c r="L38" s="357"/>
    </row>
    <row r="39" spans="1:12" ht="16.5" hidden="1" customHeight="1" x14ac:dyDescent="0.25">
      <c r="A39" s="358"/>
      <c r="B39" s="359"/>
      <c r="C39" s="359"/>
      <c r="D39" s="359"/>
      <c r="E39" s="359"/>
      <c r="F39" s="359"/>
      <c r="G39" s="359"/>
      <c r="H39" s="359"/>
      <c r="I39" s="359"/>
      <c r="J39" s="359"/>
      <c r="K39" s="359"/>
      <c r="L39" s="360"/>
    </row>
    <row r="40" spans="1:12" x14ac:dyDescent="0.25">
      <c r="A40" s="217" t="s">
        <v>30</v>
      </c>
      <c r="B40" s="218"/>
      <c r="C40" s="218"/>
      <c r="D40" s="218"/>
      <c r="E40" s="218"/>
      <c r="F40" s="218"/>
      <c r="G40" s="218"/>
      <c r="H40" s="218"/>
      <c r="I40" s="218"/>
      <c r="J40" s="218"/>
      <c r="K40" s="218"/>
      <c r="L40" s="114"/>
    </row>
    <row r="41" spans="1:12" x14ac:dyDescent="0.25">
      <c r="A41" s="422" t="s">
        <v>14</v>
      </c>
      <c r="B41" s="410"/>
      <c r="C41" s="411"/>
      <c r="D41" s="422" t="s">
        <v>2</v>
      </c>
      <c r="E41" s="410"/>
      <c r="F41" s="410"/>
      <c r="G41" s="410"/>
      <c r="H41" s="410"/>
      <c r="I41" s="410"/>
      <c r="J41" s="410"/>
      <c r="K41" s="410"/>
      <c r="L41" s="411"/>
    </row>
    <row r="42" spans="1:12" ht="30" customHeight="1" x14ac:dyDescent="0.25">
      <c r="A42" s="379" t="s">
        <v>24</v>
      </c>
      <c r="B42" s="380"/>
      <c r="C42" s="400"/>
      <c r="D42" s="379" t="s">
        <v>25</v>
      </c>
      <c r="E42" s="380"/>
      <c r="F42" s="380"/>
      <c r="G42" s="380"/>
      <c r="H42" s="380"/>
      <c r="I42" s="380"/>
      <c r="J42" s="380"/>
      <c r="K42" s="380"/>
      <c r="L42" s="400"/>
    </row>
    <row r="43" spans="1:12" ht="15" customHeight="1" x14ac:dyDescent="0.25">
      <c r="A43" s="412"/>
      <c r="B43" s="413"/>
      <c r="C43" s="414"/>
      <c r="D43" s="421" t="s">
        <v>26</v>
      </c>
      <c r="E43" s="421"/>
      <c r="F43" s="401" t="s">
        <v>280</v>
      </c>
      <c r="G43" s="402"/>
      <c r="H43" s="402"/>
      <c r="I43" s="403"/>
      <c r="J43" s="371" t="s">
        <v>49</v>
      </c>
      <c r="K43" s="389" t="s">
        <v>47</v>
      </c>
      <c r="L43" s="371" t="s">
        <v>39</v>
      </c>
    </row>
    <row r="44" spans="1:12" x14ac:dyDescent="0.25">
      <c r="A44" s="415"/>
      <c r="B44" s="416"/>
      <c r="C44" s="417"/>
      <c r="D44" s="421"/>
      <c r="E44" s="421"/>
      <c r="F44" s="404"/>
      <c r="G44" s="405"/>
      <c r="H44" s="405"/>
      <c r="I44" s="406"/>
      <c r="J44" s="371"/>
      <c r="K44" s="389"/>
      <c r="L44" s="371"/>
    </row>
    <row r="45" spans="1:12" ht="45.75" hidden="1" customHeight="1" x14ac:dyDescent="0.25">
      <c r="A45" s="383"/>
      <c r="B45" s="453"/>
      <c r="C45" s="384"/>
      <c r="D45" s="495"/>
      <c r="E45" s="495"/>
      <c r="F45" s="438"/>
      <c r="G45" s="439"/>
      <c r="H45" s="439"/>
      <c r="I45" s="494"/>
      <c r="J45" s="182">
        <f>CEILING(D45*F45,1)</f>
        <v>0</v>
      </c>
      <c r="K45" s="170"/>
      <c r="L45" s="182">
        <f>IF(J45-K45&lt;0,0,J45-K45)</f>
        <v>0</v>
      </c>
    </row>
    <row r="46" spans="1:12" ht="45.75" customHeight="1" x14ac:dyDescent="0.25">
      <c r="A46" s="383"/>
      <c r="B46" s="453"/>
      <c r="C46" s="384"/>
      <c r="D46" s="495"/>
      <c r="E46" s="495"/>
      <c r="F46" s="438"/>
      <c r="G46" s="439"/>
      <c r="H46" s="439"/>
      <c r="I46" s="494"/>
      <c r="J46" s="182">
        <f>CEILING(D46*F46,1)</f>
        <v>0</v>
      </c>
      <c r="K46" s="170"/>
      <c r="L46" s="182">
        <f>IF(J46-K46&lt;0,0,J46-K46)</f>
        <v>0</v>
      </c>
    </row>
    <row r="47" spans="1:12" ht="45.75" hidden="1" customHeight="1" x14ac:dyDescent="0.25">
      <c r="A47" s="509"/>
      <c r="B47" s="510"/>
      <c r="C47" s="511"/>
      <c r="D47" s="390"/>
      <c r="E47" s="390"/>
      <c r="F47" s="498"/>
      <c r="G47" s="499"/>
      <c r="H47" s="499"/>
      <c r="I47" s="500"/>
      <c r="J47" s="182">
        <f>CEILING(D47*F47,1)</f>
        <v>0</v>
      </c>
      <c r="K47" s="219"/>
      <c r="L47" s="182">
        <f>IF(J47-K47&lt;0,0,J47-K47)</f>
        <v>0</v>
      </c>
    </row>
    <row r="48" spans="1:12" s="158" customFormat="1" ht="14.45" customHeight="1" x14ac:dyDescent="0.25">
      <c r="A48" s="407" t="s">
        <v>41</v>
      </c>
      <c r="B48" s="408"/>
      <c r="C48" s="408"/>
      <c r="D48" s="408"/>
      <c r="E48" s="408"/>
      <c r="F48" s="408"/>
      <c r="G48" s="408"/>
      <c r="H48" s="408"/>
      <c r="I48" s="409"/>
      <c r="J48" s="157">
        <f>SUM(J45:J47)</f>
        <v>0</v>
      </c>
      <c r="K48" s="157">
        <f>SUM(K45:K47)</f>
        <v>0</v>
      </c>
      <c r="L48" s="157">
        <f>SUM(L45:L47)</f>
        <v>0</v>
      </c>
    </row>
    <row r="49" spans="1:12" ht="22.5" customHeight="1" x14ac:dyDescent="0.25">
      <c r="A49" s="25" t="s">
        <v>17</v>
      </c>
      <c r="B49" s="206"/>
      <c r="C49" s="207"/>
      <c r="D49" s="207"/>
      <c r="E49" s="207"/>
      <c r="F49" s="207"/>
      <c r="G49" s="207"/>
      <c r="H49" s="207"/>
      <c r="I49" s="207"/>
      <c r="J49" s="23"/>
      <c r="K49" s="23"/>
      <c r="L49" s="24"/>
    </row>
    <row r="50" spans="1:12" ht="200.1" customHeight="1" x14ac:dyDescent="0.25">
      <c r="A50" s="352"/>
      <c r="B50" s="353"/>
      <c r="C50" s="353"/>
      <c r="D50" s="353"/>
      <c r="E50" s="353"/>
      <c r="F50" s="353"/>
      <c r="G50" s="353"/>
      <c r="H50" s="353"/>
      <c r="I50" s="353"/>
      <c r="J50" s="353"/>
      <c r="K50" s="353"/>
      <c r="L50" s="354"/>
    </row>
    <row r="51" spans="1:12" ht="16.5" hidden="1" customHeight="1" x14ac:dyDescent="0.25">
      <c r="A51" s="358"/>
      <c r="B51" s="359"/>
      <c r="C51" s="359"/>
      <c r="D51" s="359"/>
      <c r="E51" s="359"/>
      <c r="F51" s="359"/>
      <c r="G51" s="359"/>
      <c r="H51" s="359"/>
      <c r="I51" s="359"/>
      <c r="J51" s="359"/>
      <c r="K51" s="359"/>
      <c r="L51" s="360"/>
    </row>
    <row r="52" spans="1:12" x14ac:dyDescent="0.25">
      <c r="A52" s="217" t="s">
        <v>32</v>
      </c>
      <c r="B52" s="218"/>
      <c r="C52" s="218"/>
      <c r="D52" s="218"/>
      <c r="E52" s="218"/>
      <c r="F52" s="218"/>
      <c r="G52" s="218"/>
      <c r="H52" s="218"/>
      <c r="I52" s="218"/>
      <c r="J52" s="218"/>
      <c r="K52" s="218"/>
      <c r="L52" s="114"/>
    </row>
    <row r="53" spans="1:12" x14ac:dyDescent="0.25">
      <c r="A53" s="422" t="s">
        <v>13</v>
      </c>
      <c r="B53" s="410"/>
      <c r="C53" s="411"/>
      <c r="D53" s="422" t="s">
        <v>2</v>
      </c>
      <c r="E53" s="410"/>
      <c r="F53" s="410"/>
      <c r="G53" s="410"/>
      <c r="H53" s="410"/>
      <c r="I53" s="410"/>
      <c r="J53" s="410"/>
      <c r="K53" s="410"/>
      <c r="L53" s="411"/>
    </row>
    <row r="54" spans="1:12" ht="28.5" customHeight="1" x14ac:dyDescent="0.25">
      <c r="A54" s="379" t="s">
        <v>31</v>
      </c>
      <c r="B54" s="380"/>
      <c r="C54" s="400"/>
      <c r="D54" s="379" t="s">
        <v>33</v>
      </c>
      <c r="E54" s="380"/>
      <c r="F54" s="380"/>
      <c r="G54" s="380"/>
      <c r="H54" s="380"/>
      <c r="I54" s="380"/>
      <c r="J54" s="380"/>
      <c r="K54" s="380"/>
      <c r="L54" s="400"/>
    </row>
    <row r="55" spans="1:12" ht="15" customHeight="1" x14ac:dyDescent="0.25">
      <c r="A55" s="412"/>
      <c r="B55" s="413"/>
      <c r="C55" s="414"/>
      <c r="D55" s="421" t="s">
        <v>26</v>
      </c>
      <c r="E55" s="421"/>
      <c r="F55" s="401" t="s">
        <v>280</v>
      </c>
      <c r="G55" s="402"/>
      <c r="H55" s="402"/>
      <c r="I55" s="403"/>
      <c r="J55" s="371" t="s">
        <v>49</v>
      </c>
      <c r="K55" s="389" t="s">
        <v>47</v>
      </c>
      <c r="L55" s="371" t="s">
        <v>39</v>
      </c>
    </row>
    <row r="56" spans="1:12" x14ac:dyDescent="0.25">
      <c r="A56" s="415"/>
      <c r="B56" s="416"/>
      <c r="C56" s="417"/>
      <c r="D56" s="421"/>
      <c r="E56" s="421"/>
      <c r="F56" s="404"/>
      <c r="G56" s="405"/>
      <c r="H56" s="405"/>
      <c r="I56" s="406"/>
      <c r="J56" s="371"/>
      <c r="K56" s="389"/>
      <c r="L56" s="371"/>
    </row>
    <row r="57" spans="1:12" ht="30.75" hidden="1" customHeight="1" x14ac:dyDescent="0.25">
      <c r="A57" s="391"/>
      <c r="B57" s="392"/>
      <c r="C57" s="393"/>
      <c r="D57" s="495"/>
      <c r="E57" s="495"/>
      <c r="F57" s="438"/>
      <c r="G57" s="439"/>
      <c r="H57" s="439"/>
      <c r="I57" s="494"/>
      <c r="J57" s="182">
        <f>CEILING(D57*F57,1)</f>
        <v>0</v>
      </c>
      <c r="K57" s="170"/>
      <c r="L57" s="182">
        <f>IF(J57-K57&lt;0,0,J57-K57)</f>
        <v>0</v>
      </c>
    </row>
    <row r="58" spans="1:12" ht="30.75" customHeight="1" x14ac:dyDescent="0.25">
      <c r="A58" s="391"/>
      <c r="B58" s="392"/>
      <c r="C58" s="393"/>
      <c r="D58" s="495"/>
      <c r="E58" s="495"/>
      <c r="F58" s="438"/>
      <c r="G58" s="439"/>
      <c r="H58" s="439"/>
      <c r="I58" s="494"/>
      <c r="J58" s="182">
        <f>CEILING(D58*F58,1)</f>
        <v>0</v>
      </c>
      <c r="K58" s="170"/>
      <c r="L58" s="182">
        <f>IF(J58-K58&lt;0,0,J58-K58)</f>
        <v>0</v>
      </c>
    </row>
    <row r="59" spans="1:12" ht="30" hidden="1" customHeight="1" x14ac:dyDescent="0.25">
      <c r="A59" s="473"/>
      <c r="B59" s="474"/>
      <c r="C59" s="475"/>
      <c r="D59" s="390"/>
      <c r="E59" s="390"/>
      <c r="F59" s="498"/>
      <c r="G59" s="499"/>
      <c r="H59" s="499"/>
      <c r="I59" s="500"/>
      <c r="J59" s="182">
        <f>CEILING(D59*F59,1)</f>
        <v>0</v>
      </c>
      <c r="K59" s="219"/>
      <c r="L59" s="182">
        <f>IF(J59-K59&lt;0,0,J59-K59)</f>
        <v>0</v>
      </c>
    </row>
    <row r="60" spans="1:12" s="158" customFormat="1" ht="14.45" customHeight="1" x14ac:dyDescent="0.25">
      <c r="A60" s="407" t="s">
        <v>41</v>
      </c>
      <c r="B60" s="408"/>
      <c r="C60" s="408"/>
      <c r="D60" s="408"/>
      <c r="E60" s="408"/>
      <c r="F60" s="408"/>
      <c r="G60" s="408"/>
      <c r="H60" s="408"/>
      <c r="I60" s="409"/>
      <c r="J60" s="157">
        <f>SUM(J57:J59)</f>
        <v>0</v>
      </c>
      <c r="K60" s="157">
        <f>SUM(K57:K59)</f>
        <v>0</v>
      </c>
      <c r="L60" s="157">
        <f>SUM(L57:L59)</f>
        <v>0</v>
      </c>
    </row>
    <row r="61" spans="1:12" ht="22.5" customHeight="1" x14ac:dyDescent="0.25">
      <c r="A61" s="25" t="s">
        <v>17</v>
      </c>
      <c r="B61" s="206"/>
      <c r="C61" s="207"/>
      <c r="D61" s="207"/>
      <c r="E61" s="207"/>
      <c r="F61" s="207"/>
      <c r="G61" s="207"/>
      <c r="H61" s="207"/>
      <c r="I61" s="207"/>
      <c r="J61" s="23"/>
      <c r="K61" s="23"/>
      <c r="L61" s="24"/>
    </row>
    <row r="62" spans="1:12" ht="200.1" customHeight="1" x14ac:dyDescent="0.25">
      <c r="A62" s="352"/>
      <c r="B62" s="353"/>
      <c r="C62" s="353"/>
      <c r="D62" s="353"/>
      <c r="E62" s="353"/>
      <c r="F62" s="353"/>
      <c r="G62" s="353"/>
      <c r="H62" s="353"/>
      <c r="I62" s="353"/>
      <c r="J62" s="353"/>
      <c r="K62" s="353"/>
      <c r="L62" s="354"/>
    </row>
    <row r="63" spans="1:12" ht="14.45" hidden="1" customHeight="1" x14ac:dyDescent="0.25">
      <c r="A63" s="358"/>
      <c r="B63" s="359"/>
      <c r="C63" s="359"/>
      <c r="D63" s="359"/>
      <c r="E63" s="359"/>
      <c r="F63" s="359"/>
      <c r="G63" s="359"/>
      <c r="H63" s="359"/>
      <c r="I63" s="359"/>
      <c r="J63" s="359"/>
      <c r="K63" s="359"/>
      <c r="L63" s="360"/>
    </row>
    <row r="64" spans="1:12" x14ac:dyDescent="0.25">
      <c r="A64" s="217" t="s">
        <v>34</v>
      </c>
      <c r="B64" s="218"/>
      <c r="C64" s="218"/>
      <c r="D64" s="218"/>
      <c r="E64" s="218"/>
      <c r="F64" s="218"/>
      <c r="G64" s="218"/>
      <c r="H64" s="218"/>
      <c r="I64" s="218"/>
      <c r="J64" s="218"/>
      <c r="K64" s="218"/>
      <c r="L64" s="114"/>
    </row>
    <row r="65" spans="1:12" x14ac:dyDescent="0.25">
      <c r="A65" s="215" t="s">
        <v>186</v>
      </c>
      <c r="B65" s="410" t="s">
        <v>187</v>
      </c>
      <c r="C65" s="411"/>
      <c r="D65" s="422" t="s">
        <v>2</v>
      </c>
      <c r="E65" s="410"/>
      <c r="F65" s="410"/>
      <c r="G65" s="410"/>
      <c r="H65" s="410"/>
      <c r="I65" s="410"/>
      <c r="J65" s="410"/>
      <c r="K65" s="410"/>
      <c r="L65" s="411"/>
    </row>
    <row r="66" spans="1:12" ht="28.5" customHeight="1" x14ac:dyDescent="0.25">
      <c r="A66" s="216" t="s">
        <v>188</v>
      </c>
      <c r="B66" s="380" t="s">
        <v>189</v>
      </c>
      <c r="C66" s="400"/>
      <c r="D66" s="376" t="s">
        <v>35</v>
      </c>
      <c r="E66" s="377"/>
      <c r="F66" s="377"/>
      <c r="G66" s="377"/>
      <c r="H66" s="377"/>
      <c r="I66" s="377"/>
      <c r="J66" s="377"/>
      <c r="K66" s="377"/>
      <c r="L66" s="378"/>
    </row>
    <row r="67" spans="1:12" ht="15" customHeight="1" x14ac:dyDescent="0.25">
      <c r="A67" s="412"/>
      <c r="B67" s="413"/>
      <c r="C67" s="414"/>
      <c r="D67" s="421" t="s">
        <v>26</v>
      </c>
      <c r="E67" s="421"/>
      <c r="F67" s="401" t="s">
        <v>21</v>
      </c>
      <c r="G67" s="402"/>
      <c r="H67" s="402"/>
      <c r="I67" s="403"/>
      <c r="J67" s="371" t="s">
        <v>49</v>
      </c>
      <c r="K67" s="389" t="s">
        <v>47</v>
      </c>
      <c r="L67" s="371" t="s">
        <v>39</v>
      </c>
    </row>
    <row r="68" spans="1:12" ht="14.25" customHeight="1" x14ac:dyDescent="0.25">
      <c r="A68" s="415"/>
      <c r="B68" s="416"/>
      <c r="C68" s="417"/>
      <c r="D68" s="421"/>
      <c r="E68" s="421"/>
      <c r="F68" s="404"/>
      <c r="G68" s="405"/>
      <c r="H68" s="405"/>
      <c r="I68" s="406"/>
      <c r="J68" s="371"/>
      <c r="K68" s="389"/>
      <c r="L68" s="371"/>
    </row>
    <row r="69" spans="1:12" ht="30" hidden="1" customHeight="1" x14ac:dyDescent="0.25">
      <c r="A69" s="130"/>
      <c r="B69" s="418"/>
      <c r="C69" s="419"/>
      <c r="D69" s="420"/>
      <c r="E69" s="420"/>
      <c r="F69" s="394"/>
      <c r="G69" s="395"/>
      <c r="H69" s="395"/>
      <c r="I69" s="396"/>
      <c r="J69" s="182">
        <f>CEILING(D69*F69,1)</f>
        <v>0</v>
      </c>
      <c r="K69" s="170"/>
      <c r="L69" s="182">
        <f>IF(J69-K69&lt;0,0,J69-K69)</f>
        <v>0</v>
      </c>
    </row>
    <row r="70" spans="1:12" ht="30" customHeight="1" x14ac:dyDescent="0.25">
      <c r="A70" s="130"/>
      <c r="B70" s="418"/>
      <c r="C70" s="419"/>
      <c r="D70" s="420"/>
      <c r="E70" s="420"/>
      <c r="F70" s="394"/>
      <c r="G70" s="395"/>
      <c r="H70" s="395"/>
      <c r="I70" s="396"/>
      <c r="J70" s="182">
        <f>CEILING(D70*F70,1)</f>
        <v>0</v>
      </c>
      <c r="K70" s="170"/>
      <c r="L70" s="182">
        <f>IF(J70-K70&lt;0,0,J70-K70)</f>
        <v>0</v>
      </c>
    </row>
    <row r="71" spans="1:12" ht="30" hidden="1" customHeight="1" x14ac:dyDescent="0.25">
      <c r="A71" s="131"/>
      <c r="B71" s="433"/>
      <c r="C71" s="434"/>
      <c r="D71" s="432"/>
      <c r="E71" s="432"/>
      <c r="F71" s="423"/>
      <c r="G71" s="424"/>
      <c r="H71" s="424"/>
      <c r="I71" s="425"/>
      <c r="J71" s="182">
        <f>CEILING(D71*F71,1)</f>
        <v>0</v>
      </c>
      <c r="K71" s="219"/>
      <c r="L71" s="182">
        <f>IF(J71-K71&lt;0,0,J71-K71)</f>
        <v>0</v>
      </c>
    </row>
    <row r="72" spans="1:12" s="158" customFormat="1" ht="14.45" customHeight="1" x14ac:dyDescent="0.25">
      <c r="A72" s="407" t="s">
        <v>41</v>
      </c>
      <c r="B72" s="408"/>
      <c r="C72" s="408"/>
      <c r="D72" s="408"/>
      <c r="E72" s="408"/>
      <c r="F72" s="408"/>
      <c r="G72" s="408"/>
      <c r="H72" s="408"/>
      <c r="I72" s="409"/>
      <c r="J72" s="157">
        <f>SUM(J69:J71)</f>
        <v>0</v>
      </c>
      <c r="K72" s="157">
        <f>SUM(K69:K71)</f>
        <v>0</v>
      </c>
      <c r="L72" s="157">
        <f>SUM(L69:L71)</f>
        <v>0</v>
      </c>
    </row>
    <row r="73" spans="1:12" ht="22.5" customHeight="1" x14ac:dyDescent="0.25">
      <c r="A73" s="25" t="s">
        <v>17</v>
      </c>
      <c r="B73" s="206"/>
      <c r="C73" s="207"/>
      <c r="D73" s="207"/>
      <c r="E73" s="207"/>
      <c r="F73" s="207"/>
      <c r="G73" s="207"/>
      <c r="H73" s="207"/>
      <c r="I73" s="207"/>
      <c r="J73" s="23"/>
      <c r="K73" s="23"/>
      <c r="L73" s="24"/>
    </row>
    <row r="74" spans="1:12" ht="200.1" customHeight="1" x14ac:dyDescent="0.25">
      <c r="A74" s="426"/>
      <c r="B74" s="427"/>
      <c r="C74" s="427"/>
      <c r="D74" s="427"/>
      <c r="E74" s="427"/>
      <c r="F74" s="427"/>
      <c r="G74" s="427"/>
      <c r="H74" s="427"/>
      <c r="I74" s="427"/>
      <c r="J74" s="427"/>
      <c r="K74" s="427"/>
      <c r="L74" s="428"/>
    </row>
    <row r="75" spans="1:12" ht="16.5" hidden="1" customHeight="1" x14ac:dyDescent="0.25">
      <c r="A75" s="429"/>
      <c r="B75" s="430"/>
      <c r="C75" s="430"/>
      <c r="D75" s="430"/>
      <c r="E75" s="430"/>
      <c r="F75" s="430"/>
      <c r="G75" s="430"/>
      <c r="H75" s="430"/>
      <c r="I75" s="430"/>
      <c r="J75" s="430"/>
      <c r="K75" s="430"/>
      <c r="L75" s="431"/>
    </row>
    <row r="76" spans="1:12" x14ac:dyDescent="0.25">
      <c r="A76" s="477" t="s">
        <v>190</v>
      </c>
      <c r="B76" s="478"/>
      <c r="C76" s="214"/>
      <c r="D76" s="214"/>
      <c r="E76" s="214"/>
      <c r="F76" s="214"/>
      <c r="G76" s="214"/>
      <c r="H76" s="214"/>
      <c r="I76" s="214"/>
      <c r="J76" s="214"/>
      <c r="K76" s="214"/>
      <c r="L76" s="108"/>
    </row>
    <row r="77" spans="1:12" x14ac:dyDescent="0.25">
      <c r="A77" s="381" t="s">
        <v>15</v>
      </c>
      <c r="B77" s="382"/>
      <c r="C77" s="381" t="s">
        <v>186</v>
      </c>
      <c r="D77" s="382"/>
      <c r="E77" s="382"/>
      <c r="F77" s="382"/>
      <c r="G77" s="382"/>
      <c r="H77" s="381" t="s">
        <v>277</v>
      </c>
      <c r="I77" s="385"/>
      <c r="J77" s="382"/>
      <c r="K77" s="382"/>
      <c r="L77" s="385"/>
    </row>
    <row r="78" spans="1:12" ht="100.15" customHeight="1" x14ac:dyDescent="0.25">
      <c r="A78" s="379" t="s">
        <v>255</v>
      </c>
      <c r="B78" s="380"/>
      <c r="C78" s="379" t="s">
        <v>196</v>
      </c>
      <c r="D78" s="380"/>
      <c r="E78" s="380"/>
      <c r="F78" s="380"/>
      <c r="G78" s="380"/>
      <c r="H78" s="379" t="s">
        <v>296</v>
      </c>
      <c r="I78" s="400"/>
      <c r="J78" s="386"/>
      <c r="K78" s="386"/>
      <c r="L78" s="387"/>
    </row>
    <row r="79" spans="1:12" ht="15" customHeight="1" x14ac:dyDescent="0.25">
      <c r="A79" s="109"/>
      <c r="B79" s="110"/>
      <c r="C79" s="110"/>
      <c r="D79" s="110"/>
      <c r="E79" s="110"/>
      <c r="F79" s="110"/>
      <c r="G79" s="110"/>
      <c r="H79" s="102"/>
      <c r="I79" s="111"/>
      <c r="J79" s="371" t="s">
        <v>49</v>
      </c>
      <c r="K79" s="389" t="s">
        <v>47</v>
      </c>
      <c r="L79" s="371" t="s">
        <v>39</v>
      </c>
    </row>
    <row r="80" spans="1:12" x14ac:dyDescent="0.25">
      <c r="A80" s="104"/>
      <c r="B80" s="105"/>
      <c r="C80" s="105"/>
      <c r="D80" s="105"/>
      <c r="E80" s="105"/>
      <c r="F80" s="105"/>
      <c r="G80" s="105"/>
      <c r="H80" s="104"/>
      <c r="I80" s="106"/>
      <c r="J80" s="388"/>
      <c r="K80" s="389"/>
      <c r="L80" s="371"/>
    </row>
    <row r="81" spans="1:12" ht="30" hidden="1" customHeight="1" x14ac:dyDescent="0.25">
      <c r="A81" s="383"/>
      <c r="B81" s="384"/>
      <c r="C81" s="435"/>
      <c r="D81" s="436"/>
      <c r="E81" s="436"/>
      <c r="F81" s="436"/>
      <c r="G81" s="436"/>
      <c r="H81" s="435"/>
      <c r="I81" s="437"/>
      <c r="J81" s="166"/>
      <c r="K81" s="170"/>
      <c r="L81" s="182">
        <f>IF(J81-K81&lt;0,0,J81-K81)</f>
        <v>0</v>
      </c>
    </row>
    <row r="82" spans="1:12" ht="30" customHeight="1" x14ac:dyDescent="0.25">
      <c r="A82" s="383"/>
      <c r="B82" s="384"/>
      <c r="C82" s="435"/>
      <c r="D82" s="436"/>
      <c r="E82" s="436"/>
      <c r="F82" s="436"/>
      <c r="G82" s="436"/>
      <c r="H82" s="435"/>
      <c r="I82" s="437"/>
      <c r="J82" s="166"/>
      <c r="K82" s="170"/>
      <c r="L82" s="182">
        <f>IF(J82-K82&lt;0,0,J82-K82)</f>
        <v>0</v>
      </c>
    </row>
    <row r="83" spans="1:12" ht="30" hidden="1" customHeight="1" x14ac:dyDescent="0.25">
      <c r="A83" s="383"/>
      <c r="B83" s="384"/>
      <c r="C83" s="435"/>
      <c r="D83" s="436"/>
      <c r="E83" s="436"/>
      <c r="F83" s="436"/>
      <c r="G83" s="436"/>
      <c r="H83" s="435"/>
      <c r="I83" s="437"/>
      <c r="J83" s="121"/>
      <c r="K83" s="122"/>
      <c r="L83" s="31">
        <f>IF(J83-K83&lt;0,0,J83-K83)</f>
        <v>0</v>
      </c>
    </row>
    <row r="84" spans="1:12" s="158" customFormat="1" ht="14.45" customHeight="1" x14ac:dyDescent="0.25">
      <c r="A84" s="407" t="s">
        <v>41</v>
      </c>
      <c r="B84" s="408"/>
      <c r="C84" s="408"/>
      <c r="D84" s="408"/>
      <c r="E84" s="408"/>
      <c r="F84" s="408"/>
      <c r="G84" s="408"/>
      <c r="H84" s="408"/>
      <c r="I84" s="409"/>
      <c r="J84" s="157">
        <f>SUM(J81:J83)+J93</f>
        <v>0</v>
      </c>
      <c r="K84" s="157">
        <f>SUM(K81:K83)+K93</f>
        <v>0</v>
      </c>
      <c r="L84" s="157">
        <f>SUM(L81:L83)+L93</f>
        <v>0</v>
      </c>
    </row>
    <row r="85" spans="1:12" s="158" customFormat="1" ht="14.45" customHeight="1" x14ac:dyDescent="0.25">
      <c r="A85" s="463" t="s">
        <v>297</v>
      </c>
      <c r="B85" s="464"/>
      <c r="C85" s="176"/>
      <c r="D85" s="176"/>
      <c r="E85" s="176"/>
      <c r="F85" s="210"/>
      <c r="G85" s="210"/>
      <c r="H85" s="210"/>
      <c r="I85" s="210"/>
      <c r="J85" s="174"/>
      <c r="K85" s="174"/>
      <c r="L85" s="175"/>
    </row>
    <row r="86" spans="1:12" s="158" customFormat="1" ht="14.45" customHeight="1" x14ac:dyDescent="0.25">
      <c r="A86" s="177" t="s">
        <v>10</v>
      </c>
      <c r="B86" s="397" t="s">
        <v>11</v>
      </c>
      <c r="C86" s="398"/>
      <c r="D86" s="397" t="s">
        <v>12</v>
      </c>
      <c r="E86" s="399"/>
      <c r="F86" s="398"/>
      <c r="G86" s="397" t="s">
        <v>2</v>
      </c>
      <c r="H86" s="399"/>
      <c r="I86" s="399"/>
      <c r="J86" s="399"/>
      <c r="K86" s="399"/>
      <c r="L86" s="398"/>
    </row>
    <row r="87" spans="1:12" s="158" customFormat="1" ht="43.15" customHeight="1" x14ac:dyDescent="0.25">
      <c r="A87" s="208" t="s">
        <v>19</v>
      </c>
      <c r="B87" s="379" t="s">
        <v>55</v>
      </c>
      <c r="C87" s="400"/>
      <c r="D87" s="379" t="s">
        <v>20</v>
      </c>
      <c r="E87" s="380"/>
      <c r="F87" s="400"/>
      <c r="G87" s="379" t="s">
        <v>23</v>
      </c>
      <c r="H87" s="380"/>
      <c r="I87" s="380"/>
      <c r="J87" s="380"/>
      <c r="K87" s="380"/>
      <c r="L87" s="400"/>
    </row>
    <row r="88" spans="1:12" s="158" customFormat="1" ht="8.4499999999999993" customHeight="1" x14ac:dyDescent="0.25">
      <c r="A88" s="401"/>
      <c r="B88" s="402"/>
      <c r="C88" s="402"/>
      <c r="D88" s="402"/>
      <c r="E88" s="402"/>
      <c r="F88" s="403"/>
      <c r="G88" s="371" t="s">
        <v>21</v>
      </c>
      <c r="H88" s="372" t="s">
        <v>45</v>
      </c>
      <c r="I88" s="374" t="s">
        <v>22</v>
      </c>
      <c r="J88" s="374" t="s">
        <v>49</v>
      </c>
      <c r="K88" s="372" t="s">
        <v>47</v>
      </c>
      <c r="L88" s="374" t="s">
        <v>39</v>
      </c>
    </row>
    <row r="89" spans="1:12" s="158" customFormat="1" ht="29.45" customHeight="1" x14ac:dyDescent="0.25">
      <c r="A89" s="404"/>
      <c r="B89" s="405"/>
      <c r="C89" s="405"/>
      <c r="D89" s="405"/>
      <c r="E89" s="405"/>
      <c r="F89" s="406"/>
      <c r="G89" s="371"/>
      <c r="H89" s="373"/>
      <c r="I89" s="375"/>
      <c r="J89" s="375"/>
      <c r="K89" s="373"/>
      <c r="L89" s="375"/>
    </row>
    <row r="90" spans="1:12" s="158" customFormat="1" ht="14.45" hidden="1" customHeight="1" x14ac:dyDescent="0.25">
      <c r="A90" s="21"/>
      <c r="B90" s="368"/>
      <c r="C90" s="370"/>
      <c r="D90" s="368"/>
      <c r="E90" s="369"/>
      <c r="F90" s="370"/>
      <c r="G90" s="184"/>
      <c r="H90" s="183"/>
      <c r="I90" s="183"/>
      <c r="J90" s="182">
        <f>CEILING(G90*H90*I90,1)</f>
        <v>0</v>
      </c>
      <c r="K90" s="183"/>
      <c r="L90" s="182">
        <f>IF(J90-K90&lt;0,0,J90-K90)</f>
        <v>0</v>
      </c>
    </row>
    <row r="91" spans="1:12" s="158" customFormat="1" ht="30" customHeight="1" x14ac:dyDescent="0.25">
      <c r="A91" s="21"/>
      <c r="B91" s="368"/>
      <c r="C91" s="370"/>
      <c r="D91" s="368"/>
      <c r="E91" s="369"/>
      <c r="F91" s="370"/>
      <c r="G91" s="184"/>
      <c r="H91" s="183"/>
      <c r="I91" s="183"/>
      <c r="J91" s="182">
        <f>CEILING(G91*H91*I91,1)</f>
        <v>0</v>
      </c>
      <c r="K91" s="183"/>
      <c r="L91" s="182">
        <f>IF(J91-K91&lt;0,0,J91-K91)</f>
        <v>0</v>
      </c>
    </row>
    <row r="92" spans="1:12" s="158" customFormat="1" ht="14.45" hidden="1" customHeight="1" x14ac:dyDescent="0.25">
      <c r="A92" s="21"/>
      <c r="B92" s="368"/>
      <c r="C92" s="370"/>
      <c r="D92" s="368"/>
      <c r="E92" s="369"/>
      <c r="F92" s="370"/>
      <c r="G92" s="184"/>
      <c r="H92" s="183"/>
      <c r="I92" s="183"/>
      <c r="J92" s="182">
        <f>CEILING(G92*H92*I92,1)</f>
        <v>0</v>
      </c>
      <c r="K92" s="183"/>
      <c r="L92" s="182">
        <f>IF(J92-K92&lt;0,0,J92-K92)</f>
        <v>0</v>
      </c>
    </row>
    <row r="93" spans="1:12" s="158" customFormat="1" ht="14.45" customHeight="1" x14ac:dyDescent="0.25">
      <c r="A93" s="365" t="s">
        <v>16</v>
      </c>
      <c r="B93" s="366"/>
      <c r="C93" s="366"/>
      <c r="D93" s="366"/>
      <c r="E93" s="366"/>
      <c r="F93" s="366"/>
      <c r="G93" s="366"/>
      <c r="H93" s="366"/>
      <c r="I93" s="367"/>
      <c r="J93" s="182">
        <f>SUM(J90:J92)</f>
        <v>0</v>
      </c>
      <c r="K93" s="182">
        <f>SUM(K90:K92)</f>
        <v>0</v>
      </c>
      <c r="L93" s="182">
        <f>SUM(L90:L92)</f>
        <v>0</v>
      </c>
    </row>
    <row r="94" spans="1:12" ht="22.5" customHeight="1" x14ac:dyDescent="0.25">
      <c r="A94" s="25" t="s">
        <v>17</v>
      </c>
      <c r="B94" s="206"/>
      <c r="C94" s="207"/>
      <c r="D94" s="207"/>
      <c r="E94" s="207"/>
      <c r="F94" s="207"/>
      <c r="G94" s="207"/>
      <c r="H94" s="207"/>
      <c r="I94" s="207"/>
      <c r="J94" s="23"/>
      <c r="K94" s="23"/>
      <c r="L94" s="24"/>
    </row>
    <row r="95" spans="1:12" ht="200.1" customHeight="1" x14ac:dyDescent="0.25">
      <c r="A95" s="352"/>
      <c r="B95" s="353"/>
      <c r="C95" s="353"/>
      <c r="D95" s="353"/>
      <c r="E95" s="353"/>
      <c r="F95" s="353"/>
      <c r="G95" s="353"/>
      <c r="H95" s="353"/>
      <c r="I95" s="353"/>
      <c r="J95" s="353"/>
      <c r="K95" s="353"/>
      <c r="L95" s="354"/>
    </row>
    <row r="96" spans="1:12" ht="16.5" hidden="1" customHeight="1" x14ac:dyDescent="0.25">
      <c r="A96" s="358"/>
      <c r="B96" s="359"/>
      <c r="C96" s="359"/>
      <c r="D96" s="359"/>
      <c r="E96" s="359"/>
      <c r="F96" s="359"/>
      <c r="G96" s="359"/>
      <c r="H96" s="359"/>
      <c r="I96" s="359"/>
      <c r="J96" s="359"/>
      <c r="K96" s="359"/>
      <c r="L96" s="360"/>
    </row>
    <row r="97" spans="1:12" ht="17.45" customHeight="1" x14ac:dyDescent="0.25">
      <c r="A97" s="512" t="s">
        <v>191</v>
      </c>
      <c r="B97" s="513"/>
      <c r="C97" s="218"/>
      <c r="D97" s="218"/>
      <c r="E97" s="218"/>
      <c r="F97" s="218"/>
      <c r="G97" s="218"/>
      <c r="H97" s="218"/>
      <c r="I97" s="218"/>
      <c r="J97" s="218"/>
      <c r="K97" s="218"/>
      <c r="L97" s="114"/>
    </row>
    <row r="98" spans="1:12" ht="28.15" customHeight="1" x14ac:dyDescent="0.25">
      <c r="A98" s="381" t="s">
        <v>15</v>
      </c>
      <c r="B98" s="385"/>
      <c r="C98" s="381" t="s">
        <v>186</v>
      </c>
      <c r="D98" s="382"/>
      <c r="E98" s="382"/>
      <c r="F98" s="382"/>
      <c r="G98" s="382"/>
      <c r="H98" s="381" t="s">
        <v>277</v>
      </c>
      <c r="I98" s="385"/>
      <c r="J98" s="112"/>
      <c r="K98" s="112"/>
      <c r="L98" s="113"/>
    </row>
    <row r="99" spans="1:12" ht="100.15" customHeight="1" x14ac:dyDescent="0.25">
      <c r="A99" s="379" t="s">
        <v>197</v>
      </c>
      <c r="B99" s="400"/>
      <c r="C99" s="379" t="s">
        <v>198</v>
      </c>
      <c r="D99" s="380"/>
      <c r="E99" s="380"/>
      <c r="F99" s="380"/>
      <c r="G99" s="380"/>
      <c r="H99" s="379" t="s">
        <v>296</v>
      </c>
      <c r="I99" s="400"/>
      <c r="J99" s="69"/>
      <c r="K99" s="69"/>
      <c r="L99" s="107"/>
    </row>
    <row r="100" spans="1:12" ht="23.45" customHeight="1" x14ac:dyDescent="0.25">
      <c r="A100" s="412"/>
      <c r="B100" s="413"/>
      <c r="C100" s="103"/>
      <c r="D100" s="103"/>
      <c r="E100" s="103"/>
      <c r="F100" s="103"/>
      <c r="G100" s="103"/>
      <c r="H100" s="102"/>
      <c r="I100" s="159"/>
      <c r="J100" s="371" t="s">
        <v>49</v>
      </c>
      <c r="K100" s="389" t="s">
        <v>47</v>
      </c>
      <c r="L100" s="371" t="s">
        <v>39</v>
      </c>
    </row>
    <row r="101" spans="1:12" ht="30" customHeight="1" x14ac:dyDescent="0.25">
      <c r="A101" s="415"/>
      <c r="B101" s="416"/>
      <c r="C101" s="105"/>
      <c r="D101" s="105"/>
      <c r="E101" s="105"/>
      <c r="F101" s="105"/>
      <c r="G101" s="105"/>
      <c r="H101" s="104"/>
      <c r="I101" s="106"/>
      <c r="J101" s="388"/>
      <c r="K101" s="389"/>
      <c r="L101" s="371"/>
    </row>
    <row r="102" spans="1:12" ht="30" hidden="1" customHeight="1" x14ac:dyDescent="0.25">
      <c r="A102" s="383"/>
      <c r="B102" s="384"/>
      <c r="C102" s="435"/>
      <c r="D102" s="436"/>
      <c r="E102" s="436"/>
      <c r="F102" s="436"/>
      <c r="G102" s="436"/>
      <c r="H102" s="435"/>
      <c r="I102" s="437"/>
      <c r="J102" s="166"/>
      <c r="K102" s="170"/>
      <c r="L102" s="182">
        <f>IF(J102-K102&lt;0,0,J102-K102)</f>
        <v>0</v>
      </c>
    </row>
    <row r="103" spans="1:12" ht="30" customHeight="1" x14ac:dyDescent="0.25">
      <c r="A103" s="383"/>
      <c r="B103" s="384"/>
      <c r="C103" s="435"/>
      <c r="D103" s="436"/>
      <c r="E103" s="436"/>
      <c r="F103" s="436"/>
      <c r="G103" s="436"/>
      <c r="H103" s="435"/>
      <c r="I103" s="437"/>
      <c r="J103" s="166"/>
      <c r="K103" s="170"/>
      <c r="L103" s="182">
        <f>IF(J103-K103&lt;0,0,J103-K103)</f>
        <v>0</v>
      </c>
    </row>
    <row r="104" spans="1:12" hidden="1" x14ac:dyDescent="0.25">
      <c r="A104" s="496"/>
      <c r="B104" s="497"/>
      <c r="C104" s="496"/>
      <c r="D104" s="508"/>
      <c r="E104" s="508"/>
      <c r="F104" s="508"/>
      <c r="G104" s="508"/>
      <c r="H104" s="496"/>
      <c r="I104" s="497"/>
      <c r="J104" s="37"/>
      <c r="K104" s="38"/>
      <c r="L104" s="31">
        <f>IF(J104-K104&lt;0,0,J104-K104)</f>
        <v>0</v>
      </c>
    </row>
    <row r="105" spans="1:12" s="158" customFormat="1" ht="14.45" customHeight="1" x14ac:dyDescent="0.2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5" customHeight="1" x14ac:dyDescent="0.25">
      <c r="A106" s="506" t="s">
        <v>297</v>
      </c>
      <c r="B106" s="507"/>
      <c r="C106" s="197"/>
      <c r="D106" s="197"/>
      <c r="E106" s="197"/>
      <c r="F106" s="197"/>
      <c r="G106" s="197"/>
      <c r="H106" s="210"/>
      <c r="I106" s="210"/>
      <c r="J106" s="174"/>
      <c r="K106" s="174"/>
      <c r="L106" s="175"/>
    </row>
    <row r="107" spans="1:12" s="158" customFormat="1" ht="14.45" customHeight="1" x14ac:dyDescent="0.25">
      <c r="A107" s="177" t="s">
        <v>10</v>
      </c>
      <c r="B107" s="397" t="s">
        <v>11</v>
      </c>
      <c r="C107" s="398"/>
      <c r="D107" s="397" t="s">
        <v>12</v>
      </c>
      <c r="E107" s="399"/>
      <c r="F107" s="398"/>
      <c r="G107" s="397" t="s">
        <v>2</v>
      </c>
      <c r="H107" s="399"/>
      <c r="I107" s="399"/>
      <c r="J107" s="399"/>
      <c r="K107" s="399"/>
      <c r="L107" s="398"/>
    </row>
    <row r="108" spans="1:12" s="158" customFormat="1" ht="43.15" customHeight="1" x14ac:dyDescent="0.25">
      <c r="A108" s="208" t="s">
        <v>19</v>
      </c>
      <c r="B108" s="379" t="s">
        <v>55</v>
      </c>
      <c r="C108" s="400"/>
      <c r="D108" s="379" t="s">
        <v>20</v>
      </c>
      <c r="E108" s="380"/>
      <c r="F108" s="400"/>
      <c r="G108" s="379" t="s">
        <v>23</v>
      </c>
      <c r="H108" s="380"/>
      <c r="I108" s="380"/>
      <c r="J108" s="380"/>
      <c r="K108" s="380"/>
      <c r="L108" s="400"/>
    </row>
    <row r="109" spans="1:12" s="158" customFormat="1" ht="8.4499999999999993" customHeight="1" x14ac:dyDescent="0.25">
      <c r="A109" s="401"/>
      <c r="B109" s="402"/>
      <c r="C109" s="402"/>
      <c r="D109" s="402"/>
      <c r="E109" s="402"/>
      <c r="F109" s="403"/>
      <c r="G109" s="371" t="s">
        <v>21</v>
      </c>
      <c r="H109" s="372" t="s">
        <v>45</v>
      </c>
      <c r="I109" s="374" t="s">
        <v>22</v>
      </c>
      <c r="J109" s="374" t="s">
        <v>49</v>
      </c>
      <c r="K109" s="372" t="s">
        <v>47</v>
      </c>
      <c r="L109" s="374" t="s">
        <v>39</v>
      </c>
    </row>
    <row r="110" spans="1:12" s="158" customFormat="1" ht="29.45" customHeight="1" x14ac:dyDescent="0.25">
      <c r="A110" s="404"/>
      <c r="B110" s="405"/>
      <c r="C110" s="405"/>
      <c r="D110" s="405"/>
      <c r="E110" s="405"/>
      <c r="F110" s="406"/>
      <c r="G110" s="371"/>
      <c r="H110" s="373"/>
      <c r="I110" s="375"/>
      <c r="J110" s="375"/>
      <c r="K110" s="373"/>
      <c r="L110" s="375"/>
    </row>
    <row r="111" spans="1:12" s="158" customFormat="1" ht="14.45" hidden="1" customHeight="1" x14ac:dyDescent="0.25">
      <c r="A111" s="21"/>
      <c r="B111" s="368"/>
      <c r="C111" s="370"/>
      <c r="D111" s="368"/>
      <c r="E111" s="369"/>
      <c r="F111" s="370"/>
      <c r="G111" s="184"/>
      <c r="H111" s="183"/>
      <c r="I111" s="183"/>
      <c r="J111" s="182">
        <f>CEILING(G111*H111*I111,1)</f>
        <v>0</v>
      </c>
      <c r="K111" s="183"/>
      <c r="L111" s="182">
        <f>IF(J111-K111&lt;0,0,J111-K111)</f>
        <v>0</v>
      </c>
    </row>
    <row r="112" spans="1:12" s="158" customFormat="1" ht="30" customHeight="1" x14ac:dyDescent="0.25">
      <c r="A112" s="21"/>
      <c r="B112" s="368"/>
      <c r="C112" s="370"/>
      <c r="D112" s="368"/>
      <c r="E112" s="369"/>
      <c r="F112" s="370"/>
      <c r="G112" s="184"/>
      <c r="H112" s="183"/>
      <c r="I112" s="183"/>
      <c r="J112" s="182">
        <f>CEILING(G112*H112*I112,1)</f>
        <v>0</v>
      </c>
      <c r="K112" s="183"/>
      <c r="L112" s="182">
        <f>IF(J112-K112&lt;0,0,J112-K112)</f>
        <v>0</v>
      </c>
    </row>
    <row r="113" spans="1:12" s="158" customFormat="1" ht="14.45" hidden="1" customHeight="1" x14ac:dyDescent="0.25">
      <c r="A113" s="21"/>
      <c r="B113" s="368"/>
      <c r="C113" s="370"/>
      <c r="D113" s="368"/>
      <c r="E113" s="369"/>
      <c r="F113" s="370"/>
      <c r="G113" s="184"/>
      <c r="H113" s="183"/>
      <c r="I113" s="183"/>
      <c r="J113" s="182">
        <f>CEILING(G113*H113*I113,1)</f>
        <v>0</v>
      </c>
      <c r="K113" s="183"/>
      <c r="L113" s="182">
        <f>IF(J113-K113&lt;0,0,J113-K113)</f>
        <v>0</v>
      </c>
    </row>
    <row r="114" spans="1:12" s="158" customFormat="1" ht="14.45" customHeight="1" x14ac:dyDescent="0.25">
      <c r="A114" s="365" t="s">
        <v>16</v>
      </c>
      <c r="B114" s="366"/>
      <c r="C114" s="366"/>
      <c r="D114" s="366"/>
      <c r="E114" s="366"/>
      <c r="F114" s="366"/>
      <c r="G114" s="366"/>
      <c r="H114" s="366"/>
      <c r="I114" s="367"/>
      <c r="J114" s="182">
        <f>SUM(J111:J113)</f>
        <v>0</v>
      </c>
      <c r="K114" s="182">
        <f>SUM(K111:K113)</f>
        <v>0</v>
      </c>
      <c r="L114" s="182">
        <f>SUM(L111:L113)</f>
        <v>0</v>
      </c>
    </row>
    <row r="115" spans="1:12" ht="22.5" customHeight="1" x14ac:dyDescent="0.25">
      <c r="A115" s="25" t="s">
        <v>17</v>
      </c>
      <c r="B115" s="206"/>
      <c r="C115" s="207"/>
      <c r="D115" s="207"/>
      <c r="E115" s="207"/>
      <c r="F115" s="207"/>
      <c r="G115" s="207"/>
      <c r="H115" s="207"/>
      <c r="I115" s="207"/>
      <c r="J115" s="23"/>
      <c r="K115" s="23"/>
      <c r="L115" s="24"/>
    </row>
    <row r="116" spans="1:12" ht="200.1" customHeight="1" x14ac:dyDescent="0.25">
      <c r="A116" s="355"/>
      <c r="B116" s="356"/>
      <c r="C116" s="356"/>
      <c r="D116" s="356"/>
      <c r="E116" s="356"/>
      <c r="F116" s="356"/>
      <c r="G116" s="356"/>
      <c r="H116" s="356"/>
      <c r="I116" s="356"/>
      <c r="J116" s="356"/>
      <c r="K116" s="356"/>
      <c r="L116" s="357"/>
    </row>
    <row r="117" spans="1:12" ht="16.5" hidden="1" customHeight="1" x14ac:dyDescent="0.25">
      <c r="A117" s="358"/>
      <c r="B117" s="359"/>
      <c r="C117" s="359"/>
      <c r="D117" s="359"/>
      <c r="E117" s="359"/>
      <c r="F117" s="359"/>
      <c r="G117" s="359"/>
      <c r="H117" s="359"/>
      <c r="I117" s="359"/>
      <c r="J117" s="359"/>
      <c r="K117" s="359"/>
      <c r="L117" s="360"/>
    </row>
    <row r="118" spans="1:12" x14ac:dyDescent="0.25">
      <c r="A118" s="115" t="s">
        <v>274</v>
      </c>
      <c r="B118" s="116"/>
      <c r="C118" s="116"/>
      <c r="D118" s="116"/>
      <c r="E118" s="116"/>
      <c r="F118" s="116"/>
      <c r="G118" s="116"/>
      <c r="H118" s="116"/>
      <c r="I118" s="116"/>
      <c r="J118" s="116"/>
      <c r="K118" s="116"/>
      <c r="L118" s="117"/>
    </row>
    <row r="119" spans="1:12" ht="13.9" customHeight="1" x14ac:dyDescent="0.25">
      <c r="A119" s="444" t="s">
        <v>36</v>
      </c>
      <c r="B119" s="443"/>
      <c r="C119" s="442" t="s">
        <v>2</v>
      </c>
      <c r="D119" s="442"/>
      <c r="E119" s="442"/>
      <c r="F119" s="442"/>
      <c r="G119" s="442"/>
      <c r="H119" s="442"/>
      <c r="I119" s="442"/>
      <c r="J119" s="442"/>
      <c r="K119" s="442"/>
      <c r="L119" s="443"/>
    </row>
    <row r="120" spans="1:12" ht="40.9" customHeight="1" x14ac:dyDescent="0.25">
      <c r="A120" s="379" t="s">
        <v>194</v>
      </c>
      <c r="B120" s="400"/>
      <c r="C120" s="380" t="s">
        <v>195</v>
      </c>
      <c r="D120" s="380"/>
      <c r="E120" s="380"/>
      <c r="F120" s="380"/>
      <c r="G120" s="380"/>
      <c r="H120" s="380"/>
      <c r="I120" s="380"/>
      <c r="J120" s="380"/>
      <c r="K120" s="380"/>
      <c r="L120" s="400"/>
    </row>
    <row r="121" spans="1:12" ht="26.45" customHeight="1" x14ac:dyDescent="0.25">
      <c r="A121" s="102"/>
      <c r="B121" s="103"/>
      <c r="C121" s="445" t="s">
        <v>192</v>
      </c>
      <c r="D121" s="446"/>
      <c r="E121" s="449" t="s">
        <v>184</v>
      </c>
      <c r="F121" s="401" t="s">
        <v>21</v>
      </c>
      <c r="G121" s="402"/>
      <c r="H121" s="401" t="s">
        <v>193</v>
      </c>
      <c r="I121" s="403"/>
      <c r="J121" s="374" t="s">
        <v>49</v>
      </c>
      <c r="K121" s="372" t="s">
        <v>47</v>
      </c>
      <c r="L121" s="374" t="s">
        <v>39</v>
      </c>
    </row>
    <row r="122" spans="1:12" ht="26.45" customHeight="1" x14ac:dyDescent="0.25">
      <c r="A122" s="109"/>
      <c r="B122" s="110"/>
      <c r="C122" s="447"/>
      <c r="D122" s="448"/>
      <c r="E122" s="450"/>
      <c r="F122" s="404"/>
      <c r="G122" s="405"/>
      <c r="H122" s="404"/>
      <c r="I122" s="406"/>
      <c r="J122" s="375"/>
      <c r="K122" s="373"/>
      <c r="L122" s="375"/>
    </row>
    <row r="123" spans="1:12" ht="18" hidden="1" customHeight="1" x14ac:dyDescent="0.25">
      <c r="A123" s="383"/>
      <c r="B123" s="384"/>
      <c r="C123" s="435"/>
      <c r="D123" s="437"/>
      <c r="E123" s="212"/>
      <c r="F123" s="438"/>
      <c r="G123" s="439"/>
      <c r="H123" s="440"/>
      <c r="I123" s="441"/>
      <c r="J123" s="167">
        <f>CEILING(C123*F123*H123,1)</f>
        <v>0</v>
      </c>
      <c r="K123" s="170"/>
      <c r="L123" s="182">
        <f>IF(J123-K123&lt;0,0,J123-K123)</f>
        <v>0</v>
      </c>
    </row>
    <row r="124" spans="1:12" ht="30" customHeight="1" x14ac:dyDescent="0.25">
      <c r="A124" s="383"/>
      <c r="B124" s="384"/>
      <c r="C124" s="435"/>
      <c r="D124" s="437"/>
      <c r="E124" s="212"/>
      <c r="F124" s="438"/>
      <c r="G124" s="439"/>
      <c r="H124" s="440"/>
      <c r="I124" s="441"/>
      <c r="J124" s="167">
        <f>CEILING(C124*F124*H124,1)</f>
        <v>0</v>
      </c>
      <c r="K124" s="170"/>
      <c r="L124" s="182">
        <f>IF(J124-K124&lt;0,0,J124-K124)</f>
        <v>0</v>
      </c>
    </row>
    <row r="125" spans="1:12" ht="19.899999999999999" hidden="1" customHeight="1" x14ac:dyDescent="0.25">
      <c r="A125" s="383"/>
      <c r="B125" s="384"/>
      <c r="C125" s="435"/>
      <c r="D125" s="437"/>
      <c r="E125" s="212"/>
      <c r="F125" s="438"/>
      <c r="G125" s="439"/>
      <c r="H125" s="440"/>
      <c r="I125" s="441"/>
      <c r="J125" s="167">
        <f>CEILING(C125*F125*H125,1)</f>
        <v>0</v>
      </c>
      <c r="K125" s="219"/>
      <c r="L125" s="182">
        <f>IF(J125-K125&lt;0,0,J125-K125)</f>
        <v>0</v>
      </c>
    </row>
    <row r="126" spans="1:12" s="158" customFormat="1" ht="14.45" customHeight="1" x14ac:dyDescent="0.25">
      <c r="A126" s="407" t="s">
        <v>41</v>
      </c>
      <c r="B126" s="408"/>
      <c r="C126" s="408"/>
      <c r="D126" s="408"/>
      <c r="E126" s="408"/>
      <c r="F126" s="408"/>
      <c r="G126" s="408"/>
      <c r="H126" s="408"/>
      <c r="I126" s="409"/>
      <c r="J126" s="157">
        <f>SUM(J123:J125)</f>
        <v>0</v>
      </c>
      <c r="K126" s="157">
        <f>SUM(K123:K125)</f>
        <v>0</v>
      </c>
      <c r="L126" s="157">
        <f>SUM(L123:L125)</f>
        <v>0</v>
      </c>
    </row>
    <row r="127" spans="1:12" ht="23.45" customHeight="1" x14ac:dyDescent="0.25">
      <c r="A127" s="25" t="s">
        <v>17</v>
      </c>
      <c r="B127" s="206"/>
      <c r="C127" s="207"/>
      <c r="D127" s="207"/>
      <c r="E127" s="207"/>
      <c r="F127" s="207"/>
      <c r="G127" s="207"/>
      <c r="H127" s="207"/>
      <c r="I127" s="207"/>
      <c r="J127" s="23"/>
      <c r="K127" s="23"/>
      <c r="L127" s="24"/>
    </row>
    <row r="128" spans="1:12" ht="199.9" customHeight="1" x14ac:dyDescent="0.25">
      <c r="A128" s="355"/>
      <c r="B128" s="356"/>
      <c r="C128" s="356"/>
      <c r="D128" s="356"/>
      <c r="E128" s="356"/>
      <c r="F128" s="356"/>
      <c r="G128" s="356"/>
      <c r="H128" s="356"/>
      <c r="I128" s="356"/>
      <c r="J128" s="356"/>
      <c r="K128" s="356"/>
      <c r="L128" s="357"/>
    </row>
    <row r="129" spans="1:12" ht="14.45" hidden="1" customHeight="1" x14ac:dyDescent="0.25">
      <c r="A129" s="358"/>
      <c r="B129" s="359"/>
      <c r="C129" s="359"/>
      <c r="D129" s="359"/>
      <c r="E129" s="359"/>
      <c r="F129" s="359"/>
      <c r="G129" s="359"/>
      <c r="H129" s="359"/>
      <c r="I129" s="359"/>
      <c r="J129" s="359"/>
      <c r="K129" s="359"/>
      <c r="L129" s="360"/>
    </row>
    <row r="130" spans="1:12" x14ac:dyDescent="0.25">
      <c r="A130" s="115" t="s">
        <v>275</v>
      </c>
      <c r="B130" s="116"/>
      <c r="C130" s="116"/>
      <c r="D130" s="116"/>
      <c r="E130" s="116"/>
      <c r="F130" s="116"/>
      <c r="G130" s="116"/>
      <c r="H130" s="116"/>
      <c r="I130" s="116"/>
      <c r="J130" s="116"/>
      <c r="K130" s="116"/>
      <c r="L130" s="117"/>
    </row>
    <row r="131" spans="1:12" ht="15" customHeight="1" x14ac:dyDescent="0.25">
      <c r="A131" s="444" t="s">
        <v>15</v>
      </c>
      <c r="B131" s="442"/>
      <c r="C131" s="443"/>
      <c r="D131" s="444" t="s">
        <v>2</v>
      </c>
      <c r="E131" s="442"/>
      <c r="F131" s="442"/>
      <c r="G131" s="442"/>
      <c r="H131" s="442"/>
      <c r="I131" s="442"/>
      <c r="J131" s="442"/>
      <c r="K131" s="442"/>
      <c r="L131" s="443"/>
    </row>
    <row r="132" spans="1:12" ht="15" customHeight="1" x14ac:dyDescent="0.25">
      <c r="A132" s="379" t="s">
        <v>56</v>
      </c>
      <c r="B132" s="380"/>
      <c r="C132" s="400"/>
      <c r="D132" s="379" t="s">
        <v>52</v>
      </c>
      <c r="E132" s="380"/>
      <c r="F132" s="380"/>
      <c r="G132" s="380"/>
      <c r="H132" s="380"/>
      <c r="I132" s="380"/>
      <c r="J132" s="380"/>
      <c r="K132" s="380"/>
      <c r="L132" s="400"/>
    </row>
    <row r="133" spans="1:12" ht="25.9" customHeight="1" x14ac:dyDescent="0.25">
      <c r="A133" s="412"/>
      <c r="B133" s="413"/>
      <c r="C133" s="414"/>
      <c r="D133" s="421" t="s">
        <v>57</v>
      </c>
      <c r="E133" s="421"/>
      <c r="F133" s="401" t="s">
        <v>61</v>
      </c>
      <c r="G133" s="402"/>
      <c r="H133" s="402"/>
      <c r="I133" s="403"/>
      <c r="J133" s="374" t="s">
        <v>49</v>
      </c>
      <c r="K133" s="372" t="s">
        <v>47</v>
      </c>
      <c r="L133" s="374" t="s">
        <v>39</v>
      </c>
    </row>
    <row r="134" spans="1:12" ht="31.5" customHeight="1" x14ac:dyDescent="0.25">
      <c r="A134" s="415"/>
      <c r="B134" s="416"/>
      <c r="C134" s="417"/>
      <c r="D134" s="421"/>
      <c r="E134" s="421"/>
      <c r="F134" s="404"/>
      <c r="G134" s="405"/>
      <c r="H134" s="405"/>
      <c r="I134" s="406"/>
      <c r="J134" s="375"/>
      <c r="K134" s="373"/>
      <c r="L134" s="375"/>
    </row>
    <row r="135" spans="1:12" ht="31.5" hidden="1" customHeight="1" x14ac:dyDescent="0.25">
      <c r="A135" s="383"/>
      <c r="B135" s="453"/>
      <c r="C135" s="384"/>
      <c r="D135" s="451"/>
      <c r="E135" s="451"/>
      <c r="F135" s="454"/>
      <c r="G135" s="455"/>
      <c r="H135" s="455"/>
      <c r="I135" s="456"/>
      <c r="J135" s="182">
        <f>CEILING(D135*F135,1)</f>
        <v>0</v>
      </c>
      <c r="K135" s="170"/>
      <c r="L135" s="182">
        <f>IF(J135-K135&lt;0,0,J135-K135)</f>
        <v>0</v>
      </c>
    </row>
    <row r="136" spans="1:12" ht="31.5" customHeight="1" x14ac:dyDescent="0.25">
      <c r="A136" s="383"/>
      <c r="B136" s="453"/>
      <c r="C136" s="384"/>
      <c r="D136" s="451"/>
      <c r="E136" s="451"/>
      <c r="F136" s="454"/>
      <c r="G136" s="455"/>
      <c r="H136" s="455"/>
      <c r="I136" s="456"/>
      <c r="J136" s="182">
        <f>CEILING(D136*F136,1)</f>
        <v>0</v>
      </c>
      <c r="K136" s="170"/>
      <c r="L136" s="182">
        <f>IF(J136-K136&lt;0,0,J136-K136)</f>
        <v>0</v>
      </c>
    </row>
    <row r="137" spans="1:12" hidden="1" x14ac:dyDescent="0.25">
      <c r="A137" s="460"/>
      <c r="B137" s="461"/>
      <c r="C137" s="462"/>
      <c r="D137" s="452"/>
      <c r="E137" s="452"/>
      <c r="F137" s="457"/>
      <c r="G137" s="458"/>
      <c r="H137" s="458"/>
      <c r="I137" s="459"/>
      <c r="J137" s="182">
        <f>CEILING(D137*F137,1)</f>
        <v>0</v>
      </c>
      <c r="K137" s="219"/>
      <c r="L137" s="182">
        <f>IF(J137-K137&lt;0,0,J137-K137)</f>
        <v>0</v>
      </c>
    </row>
    <row r="138" spans="1:12" s="158" customFormat="1" ht="14.45" customHeight="1" x14ac:dyDescent="0.25">
      <c r="A138" s="407" t="s">
        <v>41</v>
      </c>
      <c r="B138" s="408"/>
      <c r="C138" s="408"/>
      <c r="D138" s="408"/>
      <c r="E138" s="408"/>
      <c r="F138" s="408"/>
      <c r="G138" s="408"/>
      <c r="H138" s="408"/>
      <c r="I138" s="409"/>
      <c r="J138" s="157">
        <f>SUM(J135:J137)</f>
        <v>0</v>
      </c>
      <c r="K138" s="157">
        <f>SUM(K135:K137)</f>
        <v>0</v>
      </c>
      <c r="L138" s="157">
        <f>SUM(L135:L137)</f>
        <v>0</v>
      </c>
    </row>
    <row r="139" spans="1:12" ht="25.9" customHeight="1" x14ac:dyDescent="0.25">
      <c r="A139" s="25" t="s">
        <v>17</v>
      </c>
      <c r="B139" s="206"/>
      <c r="C139" s="207"/>
      <c r="D139" s="207"/>
      <c r="E139" s="207"/>
      <c r="F139" s="207"/>
      <c r="G139" s="207"/>
      <c r="H139" s="207"/>
      <c r="I139" s="207"/>
      <c r="J139" s="23"/>
      <c r="K139" s="23"/>
      <c r="L139" s="24"/>
    </row>
    <row r="140" spans="1:12" ht="199.9" customHeight="1" x14ac:dyDescent="0.25">
      <c r="A140" s="355"/>
      <c r="B140" s="356"/>
      <c r="C140" s="356"/>
      <c r="D140" s="356"/>
      <c r="E140" s="356"/>
      <c r="F140" s="356"/>
      <c r="G140" s="356"/>
      <c r="H140" s="356"/>
      <c r="I140" s="356"/>
      <c r="J140" s="356"/>
      <c r="K140" s="356"/>
      <c r="L140" s="357"/>
    </row>
    <row r="141" spans="1:12" ht="14.45" hidden="1" customHeight="1" x14ac:dyDescent="0.25">
      <c r="A141" s="358"/>
      <c r="B141" s="359"/>
      <c r="C141" s="359"/>
      <c r="D141" s="359"/>
      <c r="E141" s="359"/>
      <c r="F141" s="359"/>
      <c r="G141" s="359"/>
      <c r="H141" s="359"/>
      <c r="I141" s="359"/>
      <c r="J141" s="359"/>
      <c r="K141" s="359"/>
      <c r="L141" s="360"/>
    </row>
  </sheetData>
  <sheetProtection algorithmName="SHA-512" hashValue="P/VPs27D03Y+X/8sxFD/ICknnbAMYN8Si3RQwy5kMvpVHXW8t1gO82x91uTZH0E46lUjpioQ6ldbjPnmRGsosw==" saltValue="K4yUtwuxpmavRNVV13pDEA==" spinCount="100000" sheet="1" objects="1" scenarios="1" selectLockedCells="1"/>
  <protectedRanges>
    <protectedRange sqref="K102:K104 C123:I125 K123:K125 A9:K11 J21:K23 J33:K35 J45:K47 J57:K59 J69:K71 K81:K83 J135:K137" name="Personnel"/>
    <protectedRange sqref="I111:K113 I90:K92"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111:IX112 A111:B112 D111:D112 A118:A124 J123:IX124 C123:C124 E123:H124 A4:B9 A2 C4:L4 M1:IX9 E9:H9 D21:F23 J22:IX24 A21:A33 D33:IX35 A34:B34 A45:A55 D45:F47 J43:IX48 A57:A67 D57:F59 J55:IX60 J67:IX72 D69:F71 J82:IX83 A81:A83 J136:IX136 D135:F137 A135:A63399 B73:IX75 A69:A79 G90:IX91 A90:B91 D90:D91">
    <cfRule type="cellIs" dxfId="508" priority="77" stopIfTrue="1" operator="lessThan">
      <formula>0</formula>
    </cfRule>
    <cfRule type="containsErrors" dxfId="507" priority="78" stopIfTrue="1">
      <formula>ISERROR(A1)</formula>
    </cfRule>
  </conditionalFormatting>
  <conditionalFormatting sqref="L11 J11 L102:L104 J111:J112 L111:L112 L123:L124 J9 L9 J21:J23 L21:L23 L33:L35 J33:J35 J45:J47 L45:L47 J57:J59 L57:L59 J69:J71 L69:L71 L81:L83 J135:J137 L135:L137 J90:J92 L90:L92">
    <cfRule type="containsBlanks" dxfId="506" priority="76" stopIfTrue="1">
      <formula>LEN(TRIM(J9))=0</formula>
    </cfRule>
  </conditionalFormatting>
  <conditionalFormatting sqref="C97:L97 J100:L103">
    <cfRule type="cellIs" dxfId="505" priority="74" stopIfTrue="1" operator="lessThan">
      <formula>0</formula>
    </cfRule>
    <cfRule type="containsErrors" dxfId="504" priority="75" stopIfTrue="1">
      <formula>ISERROR(C97)</formula>
    </cfRule>
  </conditionalFormatting>
  <conditionalFormatting sqref="M104:IX104">
    <cfRule type="cellIs" dxfId="503" priority="72" stopIfTrue="1" operator="lessThan">
      <formula>0</formula>
    </cfRule>
    <cfRule type="containsErrors" dxfId="502" priority="73" stopIfTrue="1">
      <formula>ISERROR(M104)</formula>
    </cfRule>
  </conditionalFormatting>
  <conditionalFormatting sqref="M105:IX105">
    <cfRule type="cellIs" dxfId="501" priority="68" stopIfTrue="1" operator="lessThan">
      <formula>0</formula>
    </cfRule>
    <cfRule type="containsErrors" dxfId="500" priority="69" stopIfTrue="1">
      <formula>ISERROR(M105)</formula>
    </cfRule>
  </conditionalFormatting>
  <conditionalFormatting sqref="J84:L85 A84:A85">
    <cfRule type="cellIs" dxfId="499" priority="70" stopIfTrue="1" operator="lessThan">
      <formula>0</formula>
    </cfRule>
    <cfRule type="containsErrors" dxfId="498" priority="71" stopIfTrue="1">
      <formula>ISERROR(A84)</formula>
    </cfRule>
  </conditionalFormatting>
  <conditionalFormatting sqref="J105:L105 A105">
    <cfRule type="cellIs" dxfId="497" priority="66" stopIfTrue="1" operator="lessThan">
      <formula>0</formula>
    </cfRule>
    <cfRule type="containsErrors" dxfId="496" priority="67" stopIfTrue="1">
      <formula>ISERROR(A105)</formula>
    </cfRule>
  </conditionalFormatting>
  <conditionalFormatting sqref="C125 E125:H125">
    <cfRule type="cellIs" dxfId="495" priority="59" stopIfTrue="1" operator="lessThan">
      <formula>0</formula>
    </cfRule>
    <cfRule type="containsErrors" dxfId="494" priority="60" stopIfTrue="1">
      <formula>ISERROR(C125)</formula>
    </cfRule>
  </conditionalFormatting>
  <conditionalFormatting sqref="C121 E121:H121 E122:G122">
    <cfRule type="cellIs" dxfId="493" priority="64" stopIfTrue="1" operator="lessThan">
      <formula>0</formula>
    </cfRule>
    <cfRule type="containsErrors" dxfId="492" priority="65" stopIfTrue="1">
      <formula>ISERROR(C121)</formula>
    </cfRule>
  </conditionalFormatting>
  <conditionalFormatting sqref="A125 K125:IX125">
    <cfRule type="cellIs" dxfId="491" priority="62" stopIfTrue="1" operator="lessThan">
      <formula>0</formula>
    </cfRule>
    <cfRule type="containsErrors" dxfId="490" priority="63" stopIfTrue="1">
      <formula>ISERROR(A125)</formula>
    </cfRule>
  </conditionalFormatting>
  <conditionalFormatting sqref="L125">
    <cfRule type="containsBlanks" dxfId="489" priority="61" stopIfTrue="1">
      <formula>LEN(TRIM(L125))=0</formula>
    </cfRule>
  </conditionalFormatting>
  <conditionalFormatting sqref="J125">
    <cfRule type="cellIs" dxfId="488" priority="57" stopIfTrue="1" operator="lessThan">
      <formula>0</formula>
    </cfRule>
    <cfRule type="containsErrors" dxfId="487" priority="58" stopIfTrue="1">
      <formula>ISERROR(J125)</formula>
    </cfRule>
  </conditionalFormatting>
  <conditionalFormatting sqref="A99">
    <cfRule type="cellIs" dxfId="486" priority="55" stopIfTrue="1" operator="lessThan">
      <formula>0</formula>
    </cfRule>
    <cfRule type="containsErrors" dxfId="485" priority="56" stopIfTrue="1">
      <formula>ISERROR(A99)</formula>
    </cfRule>
  </conditionalFormatting>
  <conditionalFormatting sqref="A94:A95 B94:L94">
    <cfRule type="cellIs" dxfId="484" priority="53" stopIfTrue="1" operator="lessThan">
      <formula>0</formula>
    </cfRule>
    <cfRule type="containsErrors" dxfId="483" priority="54" stopIfTrue="1">
      <formula>ISERROR(A94)</formula>
    </cfRule>
  </conditionalFormatting>
  <conditionalFormatting sqref="B115:L115">
    <cfRule type="cellIs" dxfId="482" priority="51" stopIfTrue="1" operator="lessThan">
      <formula>0</formula>
    </cfRule>
    <cfRule type="containsErrors" dxfId="481" priority="52" stopIfTrue="1">
      <formula>ISERROR(B115)</formula>
    </cfRule>
  </conditionalFormatting>
  <conditionalFormatting sqref="C11">
    <cfRule type="cellIs" dxfId="480" priority="49" stopIfTrue="1" operator="lessThan">
      <formula>0</formula>
    </cfRule>
    <cfRule type="containsErrors" dxfId="479" priority="50" stopIfTrue="1">
      <formula>ISERROR(C11)</formula>
    </cfRule>
  </conditionalFormatting>
  <conditionalFormatting sqref="A10:C10 J10:IX10 E10:H10">
    <cfRule type="cellIs" dxfId="478" priority="47" stopIfTrue="1" operator="lessThan">
      <formula>0</formula>
    </cfRule>
    <cfRule type="containsErrors" dxfId="477" priority="48" stopIfTrue="1">
      <formula>ISERROR(A10)</formula>
    </cfRule>
  </conditionalFormatting>
  <conditionalFormatting sqref="J10 L10">
    <cfRule type="containsBlanks" dxfId="476" priority="46" stopIfTrue="1">
      <formula>LEN(TRIM(J10))=0</formula>
    </cfRule>
  </conditionalFormatting>
  <conditionalFormatting sqref="M89:IX89">
    <cfRule type="cellIs" dxfId="475" priority="44" stopIfTrue="1" operator="lessThan">
      <formula>0</formula>
    </cfRule>
    <cfRule type="containsErrors" dxfId="474" priority="45" stopIfTrue="1">
      <formula>ISERROR(M89)</formula>
    </cfRule>
  </conditionalFormatting>
  <conditionalFormatting sqref="M86:IX86">
    <cfRule type="cellIs" dxfId="473" priority="38" stopIfTrue="1" operator="lessThan">
      <formula>0</formula>
    </cfRule>
    <cfRule type="containsErrors" dxfId="472" priority="39" stopIfTrue="1">
      <formula>ISERROR(M86)</formula>
    </cfRule>
  </conditionalFormatting>
  <conditionalFormatting sqref="G86">
    <cfRule type="cellIs" dxfId="471" priority="31" stopIfTrue="1" operator="lessThan">
      <formula>0</formula>
    </cfRule>
    <cfRule type="containsErrors" dxfId="470" priority="32" stopIfTrue="1">
      <formula>ISERROR(G86)</formula>
    </cfRule>
  </conditionalFormatting>
  <conditionalFormatting sqref="M87:IX88">
    <cfRule type="cellIs" dxfId="469" priority="42" stopIfTrue="1" operator="lessThan">
      <formula>0</formula>
    </cfRule>
    <cfRule type="containsErrors" dxfId="468" priority="43" stopIfTrue="1">
      <formula>ISERROR(M87)</formula>
    </cfRule>
  </conditionalFormatting>
  <conditionalFormatting sqref="L88">
    <cfRule type="cellIs" dxfId="467" priority="40" stopIfTrue="1" operator="lessThan">
      <formula>0</formula>
    </cfRule>
    <cfRule type="containsErrors" dxfId="466" priority="41" stopIfTrue="1">
      <formula>ISERROR(L88)</formula>
    </cfRule>
  </conditionalFormatting>
  <conditionalFormatting sqref="L88">
    <cfRule type="containsBlanks" dxfId="465" priority="28" stopIfTrue="1">
      <formula>LEN(TRIM(L88))=0</formula>
    </cfRule>
  </conditionalFormatting>
  <conditionalFormatting sqref="A86:B87 D86:D87">
    <cfRule type="cellIs" dxfId="464" priority="36" stopIfTrue="1" operator="lessThan">
      <formula>0</formula>
    </cfRule>
    <cfRule type="containsErrors" dxfId="463" priority="37" stopIfTrue="1">
      <formula>ISERROR(A86)</formula>
    </cfRule>
  </conditionalFormatting>
  <conditionalFormatting sqref="G89">
    <cfRule type="cellIs" dxfId="462" priority="34" stopIfTrue="1" operator="lessThan">
      <formula>0</formula>
    </cfRule>
    <cfRule type="containsErrors" dxfId="461" priority="35" stopIfTrue="1">
      <formula>ISERROR(G89)</formula>
    </cfRule>
  </conditionalFormatting>
  <conditionalFormatting sqref="K88">
    <cfRule type="containsBlanks" dxfId="460" priority="33" stopIfTrue="1">
      <formula>LEN(TRIM(K88))=0</formula>
    </cfRule>
  </conditionalFormatting>
  <conditionalFormatting sqref="G87">
    <cfRule type="cellIs" dxfId="459" priority="29" stopIfTrue="1" operator="lessThan">
      <formula>0</formula>
    </cfRule>
    <cfRule type="containsErrors" dxfId="458" priority="30" stopIfTrue="1">
      <formula>ISERROR(G87)</formula>
    </cfRule>
  </conditionalFormatting>
  <conditionalFormatting sqref="A93 J93:L93 A92:B92 D92">
    <cfRule type="cellIs" dxfId="457" priority="26" stopIfTrue="1" operator="lessThan">
      <formula>0</formula>
    </cfRule>
    <cfRule type="containsErrors" dxfId="456" priority="27" stopIfTrue="1">
      <formula>ISERROR(A92)</formula>
    </cfRule>
  </conditionalFormatting>
  <conditionalFormatting sqref="M106:IX106 G109:L109 A109 L113:IX114 G113:K113">
    <cfRule type="cellIs" dxfId="455" priority="24" stopIfTrue="1" operator="lessThan">
      <formula>0</formula>
    </cfRule>
    <cfRule type="containsErrors" dxfId="454" priority="25" stopIfTrue="1">
      <formula>ISERROR(A106)</formula>
    </cfRule>
  </conditionalFormatting>
  <conditionalFormatting sqref="J113 L113">
    <cfRule type="containsBlanks" dxfId="453" priority="23" stopIfTrue="1">
      <formula>LEN(TRIM(J113))=0</formula>
    </cfRule>
  </conditionalFormatting>
  <conditionalFormatting sqref="J106:L106 A106">
    <cfRule type="cellIs" dxfId="452" priority="21" stopIfTrue="1" operator="lessThan">
      <formula>0</formula>
    </cfRule>
    <cfRule type="containsErrors" dxfId="451" priority="22" stopIfTrue="1">
      <formula>ISERROR(A106)</formula>
    </cfRule>
  </conditionalFormatting>
  <conditionalFormatting sqref="M110:IX110">
    <cfRule type="cellIs" dxfId="450" priority="19" stopIfTrue="1" operator="lessThan">
      <formula>0</formula>
    </cfRule>
    <cfRule type="containsErrors" dxfId="449" priority="20" stopIfTrue="1">
      <formula>ISERROR(M110)</formula>
    </cfRule>
  </conditionalFormatting>
  <conditionalFormatting sqref="M107:IX107">
    <cfRule type="cellIs" dxfId="448" priority="13" stopIfTrue="1" operator="lessThan">
      <formula>0</formula>
    </cfRule>
    <cfRule type="containsErrors" dxfId="447" priority="14" stopIfTrue="1">
      <formula>ISERROR(M107)</formula>
    </cfRule>
  </conditionalFormatting>
  <conditionalFormatting sqref="G107">
    <cfRule type="cellIs" dxfId="446" priority="6" stopIfTrue="1" operator="lessThan">
      <formula>0</formula>
    </cfRule>
    <cfRule type="containsErrors" dxfId="445" priority="7" stopIfTrue="1">
      <formula>ISERROR(G107)</formula>
    </cfRule>
  </conditionalFormatting>
  <conditionalFormatting sqref="M108:IX109">
    <cfRule type="cellIs" dxfId="444" priority="17" stopIfTrue="1" operator="lessThan">
      <formula>0</formula>
    </cfRule>
    <cfRule type="containsErrors" dxfId="443" priority="18" stopIfTrue="1">
      <formula>ISERROR(M108)</formula>
    </cfRule>
  </conditionalFormatting>
  <conditionalFormatting sqref="L109">
    <cfRule type="cellIs" dxfId="442" priority="15" stopIfTrue="1" operator="lessThan">
      <formula>0</formula>
    </cfRule>
    <cfRule type="containsErrors" dxfId="441" priority="16" stopIfTrue="1">
      <formula>ISERROR(L109)</formula>
    </cfRule>
  </conditionalFormatting>
  <conditionalFormatting sqref="L109">
    <cfRule type="containsBlanks" dxfId="440" priority="3" stopIfTrue="1">
      <formula>LEN(TRIM(L109))=0</formula>
    </cfRule>
  </conditionalFormatting>
  <conditionalFormatting sqref="A107:B108 D107:D108">
    <cfRule type="cellIs" dxfId="439" priority="11" stopIfTrue="1" operator="lessThan">
      <formula>0</formula>
    </cfRule>
    <cfRule type="containsErrors" dxfId="438" priority="12" stopIfTrue="1">
      <formula>ISERROR(A107)</formula>
    </cfRule>
  </conditionalFormatting>
  <conditionalFormatting sqref="G110">
    <cfRule type="cellIs" dxfId="437" priority="9" stopIfTrue="1" operator="lessThan">
      <formula>0</formula>
    </cfRule>
    <cfRule type="containsErrors" dxfId="436" priority="10" stopIfTrue="1">
      <formula>ISERROR(G110)</formula>
    </cfRule>
  </conditionalFormatting>
  <conditionalFormatting sqref="K109">
    <cfRule type="containsBlanks" dxfId="435" priority="8" stopIfTrue="1">
      <formula>LEN(TRIM(K109))=0</formula>
    </cfRule>
  </conditionalFormatting>
  <conditionalFormatting sqref="G108">
    <cfRule type="cellIs" dxfId="434" priority="4" stopIfTrue="1" operator="lessThan">
      <formula>0</formula>
    </cfRule>
    <cfRule type="containsErrors" dxfId="433" priority="5" stopIfTrue="1">
      <formula>ISERROR(G108)</formula>
    </cfRule>
  </conditionalFormatting>
  <conditionalFormatting sqref="A114 J114:L114 A113:B113 D113">
    <cfRule type="cellIs" dxfId="432" priority="1" stopIfTrue="1" operator="lessThan">
      <formula>0</formula>
    </cfRule>
    <cfRule type="containsErrors" dxfId="431"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135:K137 K81:K83 K90:K92">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0417"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60418"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60419"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60420"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60421"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60422"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60423"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60424"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60425"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60426"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60427"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60428"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60429"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60430"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60431"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0432"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60433"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60434"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60435"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60436"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60437"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60438"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0439"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60440" r:id="rId28" name="Button 24">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60441" r:id="rId29" name="Button 25">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60442" r:id="rId30" name="Button 26">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60443" r:id="rId31" name="Button 27">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60444"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0445" r:id="rId33" name="Button 29">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60446"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60447"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60448" r:id="rId36" name="Button 32">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0449" r:id="rId37" name="Button 33">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60450"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D33:D35 D90:F92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81" t="str">
        <f>'Budget Sheet Instructions'!A19</f>
        <v>Budget Detail - Year 3</v>
      </c>
      <c r="B1" s="482"/>
      <c r="C1" s="482"/>
      <c r="D1" s="482"/>
      <c r="E1" s="482"/>
      <c r="F1" s="482"/>
      <c r="G1" s="5"/>
      <c r="H1" s="483"/>
      <c r="I1" s="483"/>
      <c r="J1" s="483"/>
      <c r="K1" s="483"/>
      <c r="L1" s="484"/>
      <c r="M1" s="6"/>
      <c r="N1" s="6"/>
      <c r="O1" s="6"/>
    </row>
    <row r="2" spans="1:15" ht="15" customHeight="1" x14ac:dyDescent="0.25">
      <c r="A2" s="501" t="s">
        <v>300</v>
      </c>
      <c r="B2" s="502"/>
      <c r="C2" s="502"/>
      <c r="D2" s="502"/>
      <c r="E2" s="502"/>
      <c r="F2" s="502"/>
      <c r="G2" s="502"/>
      <c r="H2" s="502"/>
      <c r="I2" s="502"/>
      <c r="J2" s="503"/>
      <c r="K2" s="361"/>
      <c r="L2" s="362"/>
      <c r="M2" s="6"/>
      <c r="N2" s="6"/>
      <c r="O2" s="6"/>
    </row>
    <row r="3" spans="1:15" ht="15" customHeight="1" x14ac:dyDescent="0.25">
      <c r="A3" s="504" t="s">
        <v>299</v>
      </c>
      <c r="B3" s="505"/>
      <c r="C3" s="202"/>
      <c r="D3" s="202"/>
      <c r="E3" s="202"/>
      <c r="F3" s="202"/>
      <c r="G3" s="202"/>
      <c r="H3" s="202"/>
      <c r="I3" s="202"/>
      <c r="J3" s="203"/>
      <c r="K3" s="363"/>
      <c r="L3" s="364"/>
      <c r="M3" s="6"/>
      <c r="N3" s="6"/>
      <c r="O3" s="6"/>
    </row>
    <row r="4" spans="1:15" x14ac:dyDescent="0.25">
      <c r="A4" s="224" t="s">
        <v>27</v>
      </c>
      <c r="B4" s="225"/>
      <c r="C4" s="225"/>
      <c r="D4" s="225"/>
      <c r="E4" s="225"/>
      <c r="F4" s="225"/>
      <c r="G4" s="225"/>
      <c r="H4" s="225"/>
      <c r="I4" s="225"/>
      <c r="J4" s="225"/>
      <c r="K4" s="225"/>
      <c r="L4" s="114"/>
      <c r="M4" s="67"/>
      <c r="N4" s="6"/>
      <c r="O4" s="6"/>
    </row>
    <row r="5" spans="1:15" x14ac:dyDescent="0.25">
      <c r="A5" s="227" t="s">
        <v>42</v>
      </c>
      <c r="B5" s="226" t="s">
        <v>174</v>
      </c>
      <c r="C5" s="422" t="s">
        <v>2</v>
      </c>
      <c r="D5" s="410"/>
      <c r="E5" s="410"/>
      <c r="F5" s="410"/>
      <c r="G5" s="410"/>
      <c r="H5" s="410"/>
      <c r="I5" s="410"/>
      <c r="J5" s="410"/>
      <c r="K5" s="410"/>
      <c r="L5" s="411"/>
      <c r="M5" s="67"/>
      <c r="N5" s="6"/>
      <c r="O5" s="6"/>
    </row>
    <row r="6" spans="1:15" ht="28.5" customHeight="1" x14ac:dyDescent="0.25">
      <c r="A6" s="221" t="s">
        <v>173</v>
      </c>
      <c r="B6" s="221" t="s">
        <v>175</v>
      </c>
      <c r="C6" s="379" t="s">
        <v>48</v>
      </c>
      <c r="D6" s="380"/>
      <c r="E6" s="380"/>
      <c r="F6" s="380"/>
      <c r="G6" s="380"/>
      <c r="H6" s="380"/>
      <c r="I6" s="380"/>
      <c r="J6" s="380"/>
      <c r="K6" s="380"/>
      <c r="L6" s="400"/>
      <c r="M6" s="67"/>
      <c r="N6" s="6"/>
      <c r="O6" s="6"/>
    </row>
    <row r="7" spans="1:15" ht="15" customHeight="1" x14ac:dyDescent="0.2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25">
      <c r="A8" s="487"/>
      <c r="B8" s="487"/>
      <c r="C8" s="447"/>
      <c r="D8" s="448"/>
      <c r="E8" s="421"/>
      <c r="F8" s="404"/>
      <c r="G8" s="405"/>
      <c r="H8" s="404"/>
      <c r="I8" s="406"/>
      <c r="J8" s="371"/>
      <c r="K8" s="389"/>
      <c r="L8" s="371"/>
      <c r="M8" s="67"/>
      <c r="N8" s="6"/>
      <c r="O8" s="6"/>
    </row>
    <row r="9" spans="1:15" ht="30" hidden="1" customHeight="1" x14ac:dyDescent="0.25">
      <c r="A9" s="91"/>
      <c r="B9" s="91"/>
      <c r="C9" s="488"/>
      <c r="D9" s="489"/>
      <c r="E9" s="220"/>
      <c r="F9" s="485"/>
      <c r="G9" s="486"/>
      <c r="H9" s="490"/>
      <c r="I9" s="491"/>
      <c r="J9" s="182">
        <f>CEILING(C9*F9*H9,1)</f>
        <v>0</v>
      </c>
      <c r="K9" s="170"/>
      <c r="L9" s="182">
        <f>IF(J9-K9&lt;0,0,J9-K9)</f>
        <v>0</v>
      </c>
      <c r="M9" s="10"/>
      <c r="N9" s="6"/>
      <c r="O9" s="6"/>
    </row>
    <row r="10" spans="1:15" ht="30" customHeight="1" x14ac:dyDescent="0.25">
      <c r="A10" s="91"/>
      <c r="B10" s="91"/>
      <c r="C10" s="488"/>
      <c r="D10" s="489"/>
      <c r="E10" s="220"/>
      <c r="F10" s="485"/>
      <c r="G10" s="486"/>
      <c r="H10" s="490"/>
      <c r="I10" s="491"/>
      <c r="J10" s="182">
        <f>CEILING(C10*F10*H10,1)</f>
        <v>0</v>
      </c>
      <c r="K10" s="170"/>
      <c r="L10" s="182">
        <f>IF(J10-K10&lt;0,0,J10-K10)</f>
        <v>0</v>
      </c>
      <c r="M10" s="10"/>
      <c r="N10" s="6"/>
      <c r="O10" s="6"/>
    </row>
    <row r="11" spans="1:15" ht="30" hidden="1" customHeight="1" x14ac:dyDescent="0.25">
      <c r="A11" s="91"/>
      <c r="B11" s="91"/>
      <c r="C11" s="488"/>
      <c r="D11" s="489"/>
      <c r="E11" s="220"/>
      <c r="F11" s="485"/>
      <c r="G11" s="486"/>
      <c r="H11" s="490"/>
      <c r="I11" s="491"/>
      <c r="J11" s="182">
        <f>CEILING(C11*F11*H11,1)</f>
        <v>0</v>
      </c>
      <c r="K11" s="233"/>
      <c r="L11" s="182">
        <f>IF(J11-K11&lt;0,0,J11-K11)</f>
        <v>0</v>
      </c>
      <c r="M11" s="10"/>
      <c r="N11" s="6"/>
      <c r="O11" s="6"/>
    </row>
    <row r="12" spans="1:15" s="158" customFormat="1" ht="14.45" customHeight="1" x14ac:dyDescent="0.25">
      <c r="A12" s="407" t="s">
        <v>41</v>
      </c>
      <c r="B12" s="408"/>
      <c r="C12" s="408"/>
      <c r="D12" s="408"/>
      <c r="E12" s="408"/>
      <c r="F12" s="408"/>
      <c r="G12" s="408"/>
      <c r="H12" s="408"/>
      <c r="I12" s="409"/>
      <c r="J12" s="157">
        <f>SUM(J9:J11)</f>
        <v>0</v>
      </c>
      <c r="K12" s="157">
        <f>SUM(K9:K11)</f>
        <v>0</v>
      </c>
      <c r="L12" s="157">
        <f>SUM(L9:L11)</f>
        <v>0</v>
      </c>
    </row>
    <row r="13" spans="1:15" ht="22.5" customHeight="1" x14ac:dyDescent="0.25">
      <c r="A13" s="25" t="s">
        <v>17</v>
      </c>
      <c r="B13" s="231"/>
      <c r="C13" s="232"/>
      <c r="D13" s="232"/>
      <c r="E13" s="232"/>
      <c r="F13" s="232"/>
      <c r="G13" s="232"/>
      <c r="H13" s="232"/>
      <c r="I13" s="232"/>
      <c r="J13" s="23"/>
      <c r="K13" s="23"/>
      <c r="L13" s="24"/>
    </row>
    <row r="14" spans="1:15" ht="200.1" customHeight="1" x14ac:dyDescent="0.25">
      <c r="A14" s="352"/>
      <c r="B14" s="353"/>
      <c r="C14" s="353"/>
      <c r="D14" s="353"/>
      <c r="E14" s="353"/>
      <c r="F14" s="353"/>
      <c r="G14" s="353"/>
      <c r="H14" s="353"/>
      <c r="I14" s="353"/>
      <c r="J14" s="353"/>
      <c r="K14" s="353"/>
      <c r="L14" s="354"/>
    </row>
    <row r="15" spans="1:15" ht="16.5" hidden="1" customHeight="1" x14ac:dyDescent="0.25">
      <c r="A15" s="358"/>
      <c r="B15" s="359"/>
      <c r="C15" s="359"/>
      <c r="D15" s="359"/>
      <c r="E15" s="359"/>
      <c r="F15" s="359"/>
      <c r="G15" s="359"/>
      <c r="H15" s="359"/>
      <c r="I15" s="359"/>
      <c r="J15" s="359"/>
      <c r="K15" s="359"/>
      <c r="L15" s="360"/>
    </row>
    <row r="16" spans="1:15" x14ac:dyDescent="0.25">
      <c r="A16" s="224" t="s">
        <v>28</v>
      </c>
      <c r="B16" s="225"/>
      <c r="C16" s="225"/>
      <c r="D16" s="225"/>
      <c r="E16" s="225"/>
      <c r="F16" s="225"/>
      <c r="G16" s="225"/>
      <c r="H16" s="225"/>
      <c r="I16" s="225"/>
      <c r="J16" s="225"/>
      <c r="K16" s="225"/>
      <c r="L16" s="114"/>
    </row>
    <row r="17" spans="1:12" x14ac:dyDescent="0.25">
      <c r="A17" s="422" t="s">
        <v>42</v>
      </c>
      <c r="B17" s="410"/>
      <c r="C17" s="411"/>
      <c r="D17" s="479" t="s">
        <v>2</v>
      </c>
      <c r="E17" s="479"/>
      <c r="F17" s="479"/>
      <c r="G17" s="479"/>
      <c r="H17" s="479"/>
      <c r="I17" s="479"/>
      <c r="J17" s="479"/>
      <c r="K17" s="479"/>
      <c r="L17" s="479"/>
    </row>
    <row r="18" spans="1:12" ht="28.5" customHeight="1" x14ac:dyDescent="0.25">
      <c r="A18" s="379" t="s">
        <v>238</v>
      </c>
      <c r="B18" s="380"/>
      <c r="C18" s="400"/>
      <c r="D18" s="480" t="s">
        <v>54</v>
      </c>
      <c r="E18" s="480"/>
      <c r="F18" s="480"/>
      <c r="G18" s="480"/>
      <c r="H18" s="480"/>
      <c r="I18" s="480"/>
      <c r="J18" s="480"/>
      <c r="K18" s="480"/>
      <c r="L18" s="480"/>
    </row>
    <row r="19" spans="1:12" ht="15" customHeight="1" x14ac:dyDescent="0.25">
      <c r="A19" s="412"/>
      <c r="B19" s="413"/>
      <c r="C19" s="414"/>
      <c r="D19" s="421" t="s">
        <v>57</v>
      </c>
      <c r="E19" s="421"/>
      <c r="F19" s="401" t="s">
        <v>46</v>
      </c>
      <c r="G19" s="402"/>
      <c r="H19" s="402"/>
      <c r="I19" s="403"/>
      <c r="J19" s="371" t="s">
        <v>49</v>
      </c>
      <c r="K19" s="389" t="s">
        <v>47</v>
      </c>
      <c r="L19" s="371" t="s">
        <v>39</v>
      </c>
    </row>
    <row r="20" spans="1:12" ht="20.25" customHeight="1" x14ac:dyDescent="0.25">
      <c r="A20" s="415"/>
      <c r="B20" s="416"/>
      <c r="C20" s="417"/>
      <c r="D20" s="421"/>
      <c r="E20" s="421"/>
      <c r="F20" s="404"/>
      <c r="G20" s="405"/>
      <c r="H20" s="405"/>
      <c r="I20" s="406"/>
      <c r="J20" s="371"/>
      <c r="K20" s="389"/>
      <c r="L20" s="371"/>
    </row>
    <row r="21" spans="1:12" ht="30" hidden="1" customHeight="1" x14ac:dyDescent="0.25">
      <c r="A21" s="391"/>
      <c r="B21" s="392"/>
      <c r="C21" s="393"/>
      <c r="D21" s="438"/>
      <c r="E21" s="494"/>
      <c r="F21" s="467"/>
      <c r="G21" s="468"/>
      <c r="H21" s="468"/>
      <c r="I21" s="469"/>
      <c r="J21" s="182">
        <f>CEILING(D21*F21,1)</f>
        <v>0</v>
      </c>
      <c r="K21" s="170"/>
      <c r="L21" s="182">
        <f>IF(J21-K21&lt;0,0,J21-K21)</f>
        <v>0</v>
      </c>
    </row>
    <row r="22" spans="1:12" ht="30" customHeight="1" x14ac:dyDescent="0.25">
      <c r="A22" s="391"/>
      <c r="B22" s="392"/>
      <c r="C22" s="393"/>
      <c r="D22" s="438"/>
      <c r="E22" s="494"/>
      <c r="F22" s="467"/>
      <c r="G22" s="468"/>
      <c r="H22" s="468"/>
      <c r="I22" s="469"/>
      <c r="J22" s="182">
        <f>CEILING(D22*F22,1)</f>
        <v>0</v>
      </c>
      <c r="K22" s="170"/>
      <c r="L22" s="182">
        <f>IF(J22-K22&lt;0,0,J22-K22)</f>
        <v>0</v>
      </c>
    </row>
    <row r="23" spans="1:12" ht="30" hidden="1" customHeight="1" x14ac:dyDescent="0.25">
      <c r="A23" s="473"/>
      <c r="B23" s="474"/>
      <c r="C23" s="475"/>
      <c r="D23" s="438"/>
      <c r="E23" s="494"/>
      <c r="F23" s="470"/>
      <c r="G23" s="471"/>
      <c r="H23" s="471"/>
      <c r="I23" s="472"/>
      <c r="J23" s="182">
        <f>CEILING(D23*F23,1)</f>
        <v>0</v>
      </c>
      <c r="K23" s="233"/>
      <c r="L23" s="182">
        <f>IF(J23-K23&lt;0,0,J23-K23)</f>
        <v>0</v>
      </c>
    </row>
    <row r="24" spans="1:12" s="158" customFormat="1" ht="14.45" customHeight="1" x14ac:dyDescent="0.25">
      <c r="A24" s="407" t="s">
        <v>41</v>
      </c>
      <c r="B24" s="408"/>
      <c r="C24" s="408"/>
      <c r="D24" s="408"/>
      <c r="E24" s="408"/>
      <c r="F24" s="408"/>
      <c r="G24" s="408"/>
      <c r="H24" s="408"/>
      <c r="I24" s="409"/>
      <c r="J24" s="157">
        <f>SUM(J21:J23)</f>
        <v>0</v>
      </c>
      <c r="K24" s="157">
        <f>SUM(K21:K23)</f>
        <v>0</v>
      </c>
      <c r="L24" s="157">
        <f>SUM(L21:L23)</f>
        <v>0</v>
      </c>
    </row>
    <row r="25" spans="1:12" ht="22.5" customHeight="1" x14ac:dyDescent="0.25">
      <c r="A25" s="25" t="s">
        <v>17</v>
      </c>
      <c r="B25" s="231"/>
      <c r="C25" s="232"/>
      <c r="D25" s="232"/>
      <c r="E25" s="232"/>
      <c r="F25" s="232"/>
      <c r="G25" s="232"/>
      <c r="H25" s="232"/>
      <c r="I25" s="232"/>
      <c r="J25" s="23"/>
      <c r="K25" s="23"/>
      <c r="L25" s="24"/>
    </row>
    <row r="26" spans="1:12" ht="200.1" customHeight="1" x14ac:dyDescent="0.25">
      <c r="A26" s="355"/>
      <c r="B26" s="356"/>
      <c r="C26" s="356"/>
      <c r="D26" s="356"/>
      <c r="E26" s="356"/>
      <c r="F26" s="356"/>
      <c r="G26" s="356"/>
      <c r="H26" s="356"/>
      <c r="I26" s="356"/>
      <c r="J26" s="356"/>
      <c r="K26" s="356"/>
      <c r="L26" s="357"/>
    </row>
    <row r="27" spans="1:12" ht="16.5" hidden="1" customHeight="1" x14ac:dyDescent="0.25">
      <c r="A27" s="358"/>
      <c r="B27" s="359"/>
      <c r="C27" s="359"/>
      <c r="D27" s="359"/>
      <c r="E27" s="359"/>
      <c r="F27" s="359"/>
      <c r="G27" s="359"/>
      <c r="H27" s="359"/>
      <c r="I27" s="359"/>
      <c r="J27" s="359"/>
      <c r="K27" s="359"/>
      <c r="L27" s="360"/>
    </row>
    <row r="28" spans="1:12" x14ac:dyDescent="0.25">
      <c r="A28" s="224" t="s">
        <v>29</v>
      </c>
      <c r="B28" s="225"/>
      <c r="C28" s="225"/>
      <c r="D28" s="225"/>
      <c r="E28" s="225"/>
      <c r="F28" s="225"/>
      <c r="G28" s="225"/>
      <c r="H28" s="225"/>
      <c r="I28" s="225"/>
      <c r="J28" s="225"/>
      <c r="K28" s="225"/>
      <c r="L28" s="114"/>
    </row>
    <row r="29" spans="1:12" ht="30" x14ac:dyDescent="0.25">
      <c r="A29" s="8" t="s">
        <v>10</v>
      </c>
      <c r="B29" s="465" t="s">
        <v>11</v>
      </c>
      <c r="C29" s="466"/>
      <c r="D29" s="118" t="s">
        <v>12</v>
      </c>
      <c r="E29" s="229" t="s">
        <v>184</v>
      </c>
      <c r="F29" s="465" t="s">
        <v>2</v>
      </c>
      <c r="G29" s="476"/>
      <c r="H29" s="476"/>
      <c r="I29" s="476"/>
      <c r="J29" s="476"/>
      <c r="K29" s="476"/>
      <c r="L29" s="466"/>
    </row>
    <row r="30" spans="1:12" ht="47.25" customHeight="1" x14ac:dyDescent="0.25">
      <c r="A30" s="221" t="s">
        <v>19</v>
      </c>
      <c r="B30" s="379" t="s">
        <v>55</v>
      </c>
      <c r="C30" s="400"/>
      <c r="D30" s="98" t="s">
        <v>225</v>
      </c>
      <c r="E30" s="222" t="s">
        <v>226</v>
      </c>
      <c r="F30" s="379" t="s">
        <v>23</v>
      </c>
      <c r="G30" s="380"/>
      <c r="H30" s="380"/>
      <c r="I30" s="380"/>
      <c r="J30" s="380"/>
      <c r="K30" s="380"/>
      <c r="L30" s="400"/>
    </row>
    <row r="31" spans="1:12" ht="15" customHeight="1" x14ac:dyDescent="0.2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25">
      <c r="A32" s="415"/>
      <c r="B32" s="416"/>
      <c r="C32" s="416"/>
      <c r="D32" s="416"/>
      <c r="E32" s="417"/>
      <c r="F32" s="371"/>
      <c r="G32" s="389"/>
      <c r="H32" s="371"/>
      <c r="I32" s="375"/>
      <c r="J32" s="371"/>
      <c r="K32" s="389"/>
      <c r="L32" s="371"/>
    </row>
    <row r="33" spans="1:12" s="9" customFormat="1" ht="45" hidden="1" customHeight="1" x14ac:dyDescent="0.25">
      <c r="A33" s="21"/>
      <c r="B33" s="368"/>
      <c r="C33" s="370"/>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25">
      <c r="A34" s="21"/>
      <c r="B34" s="368"/>
      <c r="C34" s="370"/>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25">
      <c r="A35" s="33"/>
      <c r="B35" s="492"/>
      <c r="C35" s="493"/>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5" customHeight="1" x14ac:dyDescent="0.25">
      <c r="A36" s="407" t="s">
        <v>41</v>
      </c>
      <c r="B36" s="408"/>
      <c r="C36" s="408"/>
      <c r="D36" s="408"/>
      <c r="E36" s="408"/>
      <c r="F36" s="408"/>
      <c r="G36" s="408"/>
      <c r="H36" s="408"/>
      <c r="I36" s="409"/>
      <c r="J36" s="157">
        <f>SUM(J33:J35)</f>
        <v>0</v>
      </c>
      <c r="K36" s="157">
        <f>SUM(K33:K35)</f>
        <v>0</v>
      </c>
      <c r="L36" s="157">
        <f>SUM(L33:L35)</f>
        <v>0</v>
      </c>
    </row>
    <row r="37" spans="1:12" ht="22.5" customHeight="1" x14ac:dyDescent="0.25">
      <c r="A37" s="25" t="s">
        <v>17</v>
      </c>
      <c r="B37" s="231"/>
      <c r="C37" s="232"/>
      <c r="D37" s="232"/>
      <c r="E37" s="232"/>
      <c r="F37" s="232"/>
      <c r="G37" s="232"/>
      <c r="H37" s="232"/>
      <c r="I37" s="232"/>
      <c r="J37" s="23"/>
      <c r="K37" s="23"/>
      <c r="L37" s="24"/>
    </row>
    <row r="38" spans="1:12" ht="200.1" customHeight="1" x14ac:dyDescent="0.25">
      <c r="A38" s="355"/>
      <c r="B38" s="356"/>
      <c r="C38" s="356"/>
      <c r="D38" s="356"/>
      <c r="E38" s="356"/>
      <c r="F38" s="356"/>
      <c r="G38" s="356"/>
      <c r="H38" s="356"/>
      <c r="I38" s="356"/>
      <c r="J38" s="356"/>
      <c r="K38" s="356"/>
      <c r="L38" s="357"/>
    </row>
    <row r="39" spans="1:12" ht="16.5" hidden="1" customHeight="1" x14ac:dyDescent="0.25">
      <c r="A39" s="358"/>
      <c r="B39" s="359"/>
      <c r="C39" s="359"/>
      <c r="D39" s="359"/>
      <c r="E39" s="359"/>
      <c r="F39" s="359"/>
      <c r="G39" s="359"/>
      <c r="H39" s="359"/>
      <c r="I39" s="359"/>
      <c r="J39" s="359"/>
      <c r="K39" s="359"/>
      <c r="L39" s="360"/>
    </row>
    <row r="40" spans="1:12" x14ac:dyDescent="0.25">
      <c r="A40" s="224" t="s">
        <v>30</v>
      </c>
      <c r="B40" s="225"/>
      <c r="C40" s="225"/>
      <c r="D40" s="225"/>
      <c r="E40" s="225"/>
      <c r="F40" s="225"/>
      <c r="G40" s="225"/>
      <c r="H40" s="225"/>
      <c r="I40" s="225"/>
      <c r="J40" s="225"/>
      <c r="K40" s="225"/>
      <c r="L40" s="114"/>
    </row>
    <row r="41" spans="1:12" x14ac:dyDescent="0.25">
      <c r="A41" s="422" t="s">
        <v>14</v>
      </c>
      <c r="B41" s="410"/>
      <c r="C41" s="411"/>
      <c r="D41" s="422" t="s">
        <v>2</v>
      </c>
      <c r="E41" s="410"/>
      <c r="F41" s="410"/>
      <c r="G41" s="410"/>
      <c r="H41" s="410"/>
      <c r="I41" s="410"/>
      <c r="J41" s="410"/>
      <c r="K41" s="410"/>
      <c r="L41" s="411"/>
    </row>
    <row r="42" spans="1:12" ht="30" customHeight="1" x14ac:dyDescent="0.25">
      <c r="A42" s="379" t="s">
        <v>24</v>
      </c>
      <c r="B42" s="380"/>
      <c r="C42" s="400"/>
      <c r="D42" s="379" t="s">
        <v>25</v>
      </c>
      <c r="E42" s="380"/>
      <c r="F42" s="380"/>
      <c r="G42" s="380"/>
      <c r="H42" s="380"/>
      <c r="I42" s="380"/>
      <c r="J42" s="380"/>
      <c r="K42" s="380"/>
      <c r="L42" s="400"/>
    </row>
    <row r="43" spans="1:12" ht="15" customHeight="1" x14ac:dyDescent="0.25">
      <c r="A43" s="412"/>
      <c r="B43" s="413"/>
      <c r="C43" s="414"/>
      <c r="D43" s="421" t="s">
        <v>26</v>
      </c>
      <c r="E43" s="421"/>
      <c r="F43" s="401" t="s">
        <v>280</v>
      </c>
      <c r="G43" s="402"/>
      <c r="H43" s="402"/>
      <c r="I43" s="403"/>
      <c r="J43" s="371" t="s">
        <v>49</v>
      </c>
      <c r="K43" s="389" t="s">
        <v>47</v>
      </c>
      <c r="L43" s="371" t="s">
        <v>39</v>
      </c>
    </row>
    <row r="44" spans="1:12" x14ac:dyDescent="0.25">
      <c r="A44" s="415"/>
      <c r="B44" s="416"/>
      <c r="C44" s="417"/>
      <c r="D44" s="421"/>
      <c r="E44" s="421"/>
      <c r="F44" s="404"/>
      <c r="G44" s="405"/>
      <c r="H44" s="405"/>
      <c r="I44" s="406"/>
      <c r="J44" s="371"/>
      <c r="K44" s="389"/>
      <c r="L44" s="371"/>
    </row>
    <row r="45" spans="1:12" ht="45.75" hidden="1" customHeight="1" x14ac:dyDescent="0.25">
      <c r="A45" s="383"/>
      <c r="B45" s="453"/>
      <c r="C45" s="384"/>
      <c r="D45" s="495"/>
      <c r="E45" s="495"/>
      <c r="F45" s="438"/>
      <c r="G45" s="439"/>
      <c r="H45" s="439"/>
      <c r="I45" s="494"/>
      <c r="J45" s="182">
        <f>CEILING(D45*F45,1)</f>
        <v>0</v>
      </c>
      <c r="K45" s="170"/>
      <c r="L45" s="182">
        <f>IF(J45-K45&lt;0,0,J45-K45)</f>
        <v>0</v>
      </c>
    </row>
    <row r="46" spans="1:12" ht="45.75" customHeight="1" x14ac:dyDescent="0.25">
      <c r="A46" s="383"/>
      <c r="B46" s="453"/>
      <c r="C46" s="384"/>
      <c r="D46" s="495"/>
      <c r="E46" s="495"/>
      <c r="F46" s="438"/>
      <c r="G46" s="439"/>
      <c r="H46" s="439"/>
      <c r="I46" s="494"/>
      <c r="J46" s="182">
        <f>CEILING(D46*F46,1)</f>
        <v>0</v>
      </c>
      <c r="K46" s="170"/>
      <c r="L46" s="182">
        <f>IF(J46-K46&lt;0,0,J46-K46)</f>
        <v>0</v>
      </c>
    </row>
    <row r="47" spans="1:12" ht="45.75" hidden="1" customHeight="1" x14ac:dyDescent="0.25">
      <c r="A47" s="509"/>
      <c r="B47" s="510"/>
      <c r="C47" s="511"/>
      <c r="D47" s="390"/>
      <c r="E47" s="390"/>
      <c r="F47" s="498"/>
      <c r="G47" s="499"/>
      <c r="H47" s="499"/>
      <c r="I47" s="500"/>
      <c r="J47" s="182">
        <f>CEILING(D47*F47,1)</f>
        <v>0</v>
      </c>
      <c r="K47" s="233"/>
      <c r="L47" s="182">
        <f>IF(J47-K47&lt;0,0,J47-K47)</f>
        <v>0</v>
      </c>
    </row>
    <row r="48" spans="1:12" s="158" customFormat="1" ht="14.45" customHeight="1" x14ac:dyDescent="0.25">
      <c r="A48" s="407" t="s">
        <v>41</v>
      </c>
      <c r="B48" s="408"/>
      <c r="C48" s="408"/>
      <c r="D48" s="408"/>
      <c r="E48" s="408"/>
      <c r="F48" s="408"/>
      <c r="G48" s="408"/>
      <c r="H48" s="408"/>
      <c r="I48" s="409"/>
      <c r="J48" s="157">
        <f>SUM(J45:J47)</f>
        <v>0</v>
      </c>
      <c r="K48" s="157">
        <f>SUM(K45:K47)</f>
        <v>0</v>
      </c>
      <c r="L48" s="157">
        <f>SUM(L45:L47)</f>
        <v>0</v>
      </c>
    </row>
    <row r="49" spans="1:12" ht="22.5" customHeight="1" x14ac:dyDescent="0.25">
      <c r="A49" s="25" t="s">
        <v>17</v>
      </c>
      <c r="B49" s="231"/>
      <c r="C49" s="232"/>
      <c r="D49" s="232"/>
      <c r="E49" s="232"/>
      <c r="F49" s="232"/>
      <c r="G49" s="232"/>
      <c r="H49" s="232"/>
      <c r="I49" s="232"/>
      <c r="J49" s="23"/>
      <c r="K49" s="23"/>
      <c r="L49" s="24"/>
    </row>
    <row r="50" spans="1:12" ht="200.1" customHeight="1" x14ac:dyDescent="0.25">
      <c r="A50" s="352"/>
      <c r="B50" s="353"/>
      <c r="C50" s="353"/>
      <c r="D50" s="353"/>
      <c r="E50" s="353"/>
      <c r="F50" s="353"/>
      <c r="G50" s="353"/>
      <c r="H50" s="353"/>
      <c r="I50" s="353"/>
      <c r="J50" s="353"/>
      <c r="K50" s="353"/>
      <c r="L50" s="354"/>
    </row>
    <row r="51" spans="1:12" ht="16.5" hidden="1" customHeight="1" x14ac:dyDescent="0.25">
      <c r="A51" s="358"/>
      <c r="B51" s="359"/>
      <c r="C51" s="359"/>
      <c r="D51" s="359"/>
      <c r="E51" s="359"/>
      <c r="F51" s="359"/>
      <c r="G51" s="359"/>
      <c r="H51" s="359"/>
      <c r="I51" s="359"/>
      <c r="J51" s="359"/>
      <c r="K51" s="359"/>
      <c r="L51" s="360"/>
    </row>
    <row r="52" spans="1:12" x14ac:dyDescent="0.25">
      <c r="A52" s="224" t="s">
        <v>32</v>
      </c>
      <c r="B52" s="225"/>
      <c r="C52" s="225"/>
      <c r="D52" s="225"/>
      <c r="E52" s="225"/>
      <c r="F52" s="225"/>
      <c r="G52" s="225"/>
      <c r="H52" s="225"/>
      <c r="I52" s="225"/>
      <c r="J52" s="225"/>
      <c r="K52" s="225"/>
      <c r="L52" s="114"/>
    </row>
    <row r="53" spans="1:12" x14ac:dyDescent="0.25">
      <c r="A53" s="422" t="s">
        <v>13</v>
      </c>
      <c r="B53" s="410"/>
      <c r="C53" s="411"/>
      <c r="D53" s="422" t="s">
        <v>2</v>
      </c>
      <c r="E53" s="410"/>
      <c r="F53" s="410"/>
      <c r="G53" s="410"/>
      <c r="H53" s="410"/>
      <c r="I53" s="410"/>
      <c r="J53" s="410"/>
      <c r="K53" s="410"/>
      <c r="L53" s="411"/>
    </row>
    <row r="54" spans="1:12" ht="28.5" customHeight="1" x14ac:dyDescent="0.25">
      <c r="A54" s="379" t="s">
        <v>31</v>
      </c>
      <c r="B54" s="380"/>
      <c r="C54" s="400"/>
      <c r="D54" s="379" t="s">
        <v>33</v>
      </c>
      <c r="E54" s="380"/>
      <c r="F54" s="380"/>
      <c r="G54" s="380"/>
      <c r="H54" s="380"/>
      <c r="I54" s="380"/>
      <c r="J54" s="380"/>
      <c r="K54" s="380"/>
      <c r="L54" s="400"/>
    </row>
    <row r="55" spans="1:12" ht="15" customHeight="1" x14ac:dyDescent="0.25">
      <c r="A55" s="412"/>
      <c r="B55" s="413"/>
      <c r="C55" s="414"/>
      <c r="D55" s="421" t="s">
        <v>26</v>
      </c>
      <c r="E55" s="421"/>
      <c r="F55" s="401" t="s">
        <v>280</v>
      </c>
      <c r="G55" s="402"/>
      <c r="H55" s="402"/>
      <c r="I55" s="403"/>
      <c r="J55" s="371" t="s">
        <v>49</v>
      </c>
      <c r="K55" s="389" t="s">
        <v>47</v>
      </c>
      <c r="L55" s="371" t="s">
        <v>39</v>
      </c>
    </row>
    <row r="56" spans="1:12" x14ac:dyDescent="0.25">
      <c r="A56" s="415"/>
      <c r="B56" s="416"/>
      <c r="C56" s="417"/>
      <c r="D56" s="421"/>
      <c r="E56" s="421"/>
      <c r="F56" s="404"/>
      <c r="G56" s="405"/>
      <c r="H56" s="405"/>
      <c r="I56" s="406"/>
      <c r="J56" s="371"/>
      <c r="K56" s="389"/>
      <c r="L56" s="371"/>
    </row>
    <row r="57" spans="1:12" ht="30.75" hidden="1" customHeight="1" x14ac:dyDescent="0.25">
      <c r="A57" s="391"/>
      <c r="B57" s="392"/>
      <c r="C57" s="393"/>
      <c r="D57" s="495"/>
      <c r="E57" s="495"/>
      <c r="F57" s="438"/>
      <c r="G57" s="439"/>
      <c r="H57" s="439"/>
      <c r="I57" s="494"/>
      <c r="J57" s="182">
        <f>CEILING(D57*F57,1)</f>
        <v>0</v>
      </c>
      <c r="K57" s="170"/>
      <c r="L57" s="182">
        <f>IF(J57-K57&lt;0,0,J57-K57)</f>
        <v>0</v>
      </c>
    </row>
    <row r="58" spans="1:12" ht="30.75" customHeight="1" x14ac:dyDescent="0.25">
      <c r="A58" s="391"/>
      <c r="B58" s="392"/>
      <c r="C58" s="393"/>
      <c r="D58" s="495"/>
      <c r="E58" s="495"/>
      <c r="F58" s="438"/>
      <c r="G58" s="439"/>
      <c r="H58" s="439"/>
      <c r="I58" s="494"/>
      <c r="J58" s="182">
        <f>CEILING(D58*F58,1)</f>
        <v>0</v>
      </c>
      <c r="K58" s="170"/>
      <c r="L58" s="182">
        <f>IF(J58-K58&lt;0,0,J58-K58)</f>
        <v>0</v>
      </c>
    </row>
    <row r="59" spans="1:12" ht="30" hidden="1" customHeight="1" x14ac:dyDescent="0.25">
      <c r="A59" s="473"/>
      <c r="B59" s="474"/>
      <c r="C59" s="475"/>
      <c r="D59" s="390"/>
      <c r="E59" s="390"/>
      <c r="F59" s="498"/>
      <c r="G59" s="499"/>
      <c r="H59" s="499"/>
      <c r="I59" s="500"/>
      <c r="J59" s="182">
        <f>CEILING(D59*F59,1)</f>
        <v>0</v>
      </c>
      <c r="K59" s="233"/>
      <c r="L59" s="182">
        <f>IF(J59-K59&lt;0,0,J59-K59)</f>
        <v>0</v>
      </c>
    </row>
    <row r="60" spans="1:12" s="158" customFormat="1" ht="14.45" customHeight="1" x14ac:dyDescent="0.25">
      <c r="A60" s="407" t="s">
        <v>41</v>
      </c>
      <c r="B60" s="408"/>
      <c r="C60" s="408"/>
      <c r="D60" s="408"/>
      <c r="E60" s="408"/>
      <c r="F60" s="408"/>
      <c r="G60" s="408"/>
      <c r="H60" s="408"/>
      <c r="I60" s="409"/>
      <c r="J60" s="157">
        <f>SUM(J57:J59)</f>
        <v>0</v>
      </c>
      <c r="K60" s="157">
        <f>SUM(K57:K59)</f>
        <v>0</v>
      </c>
      <c r="L60" s="157">
        <f>SUM(L57:L59)</f>
        <v>0</v>
      </c>
    </row>
    <row r="61" spans="1:12" ht="22.5" customHeight="1" x14ac:dyDescent="0.25">
      <c r="A61" s="25" t="s">
        <v>17</v>
      </c>
      <c r="B61" s="231"/>
      <c r="C61" s="232"/>
      <c r="D61" s="232"/>
      <c r="E61" s="232"/>
      <c r="F61" s="232"/>
      <c r="G61" s="232"/>
      <c r="H61" s="232"/>
      <c r="I61" s="232"/>
      <c r="J61" s="23"/>
      <c r="K61" s="23"/>
      <c r="L61" s="24"/>
    </row>
    <row r="62" spans="1:12" ht="200.1" customHeight="1" x14ac:dyDescent="0.25">
      <c r="A62" s="352"/>
      <c r="B62" s="353"/>
      <c r="C62" s="353"/>
      <c r="D62" s="353"/>
      <c r="E62" s="353"/>
      <c r="F62" s="353"/>
      <c r="G62" s="353"/>
      <c r="H62" s="353"/>
      <c r="I62" s="353"/>
      <c r="J62" s="353"/>
      <c r="K62" s="353"/>
      <c r="L62" s="354"/>
    </row>
    <row r="63" spans="1:12" ht="16.5" hidden="1" customHeight="1" x14ac:dyDescent="0.25">
      <c r="A63" s="358"/>
      <c r="B63" s="359"/>
      <c r="C63" s="359"/>
      <c r="D63" s="359"/>
      <c r="E63" s="359"/>
      <c r="F63" s="359"/>
      <c r="G63" s="359"/>
      <c r="H63" s="359"/>
      <c r="I63" s="359"/>
      <c r="J63" s="359"/>
      <c r="K63" s="359"/>
      <c r="L63" s="360"/>
    </row>
    <row r="64" spans="1:12" x14ac:dyDescent="0.25">
      <c r="A64" s="224" t="s">
        <v>34</v>
      </c>
      <c r="B64" s="225"/>
      <c r="C64" s="225"/>
      <c r="D64" s="225"/>
      <c r="E64" s="225"/>
      <c r="F64" s="225"/>
      <c r="G64" s="225"/>
      <c r="H64" s="225"/>
      <c r="I64" s="225"/>
      <c r="J64" s="225"/>
      <c r="K64" s="225"/>
      <c r="L64" s="114"/>
    </row>
    <row r="65" spans="1:12" x14ac:dyDescent="0.25">
      <c r="A65" s="227" t="s">
        <v>186</v>
      </c>
      <c r="B65" s="410" t="s">
        <v>187</v>
      </c>
      <c r="C65" s="411"/>
      <c r="D65" s="422" t="s">
        <v>2</v>
      </c>
      <c r="E65" s="410"/>
      <c r="F65" s="410"/>
      <c r="G65" s="410"/>
      <c r="H65" s="410"/>
      <c r="I65" s="410"/>
      <c r="J65" s="410"/>
      <c r="K65" s="410"/>
      <c r="L65" s="411"/>
    </row>
    <row r="66" spans="1:12" ht="28.5" customHeight="1" x14ac:dyDescent="0.25">
      <c r="A66" s="228" t="s">
        <v>188</v>
      </c>
      <c r="B66" s="380" t="s">
        <v>189</v>
      </c>
      <c r="C66" s="400"/>
      <c r="D66" s="376" t="s">
        <v>35</v>
      </c>
      <c r="E66" s="377"/>
      <c r="F66" s="377"/>
      <c r="G66" s="377"/>
      <c r="H66" s="377"/>
      <c r="I66" s="377"/>
      <c r="J66" s="377"/>
      <c r="K66" s="377"/>
      <c r="L66" s="378"/>
    </row>
    <row r="67" spans="1:12" ht="15" customHeight="1" x14ac:dyDescent="0.25">
      <c r="A67" s="412"/>
      <c r="B67" s="413"/>
      <c r="C67" s="414"/>
      <c r="D67" s="421" t="s">
        <v>26</v>
      </c>
      <c r="E67" s="421"/>
      <c r="F67" s="401" t="s">
        <v>21</v>
      </c>
      <c r="G67" s="402"/>
      <c r="H67" s="402"/>
      <c r="I67" s="403"/>
      <c r="J67" s="371" t="s">
        <v>49</v>
      </c>
      <c r="K67" s="389" t="s">
        <v>47</v>
      </c>
      <c r="L67" s="371" t="s">
        <v>39</v>
      </c>
    </row>
    <row r="68" spans="1:12" ht="14.25" customHeight="1" x14ac:dyDescent="0.25">
      <c r="A68" s="415"/>
      <c r="B68" s="416"/>
      <c r="C68" s="417"/>
      <c r="D68" s="421"/>
      <c r="E68" s="421"/>
      <c r="F68" s="404"/>
      <c r="G68" s="405"/>
      <c r="H68" s="405"/>
      <c r="I68" s="406"/>
      <c r="J68" s="371"/>
      <c r="K68" s="389"/>
      <c r="L68" s="371"/>
    </row>
    <row r="69" spans="1:12" ht="30" hidden="1" customHeight="1" x14ac:dyDescent="0.25">
      <c r="A69" s="130"/>
      <c r="B69" s="418"/>
      <c r="C69" s="419"/>
      <c r="D69" s="420"/>
      <c r="E69" s="420"/>
      <c r="F69" s="394"/>
      <c r="G69" s="395"/>
      <c r="H69" s="395"/>
      <c r="I69" s="396"/>
      <c r="J69" s="182">
        <f>CEILING(D69*F69,1)</f>
        <v>0</v>
      </c>
      <c r="K69" s="170"/>
      <c r="L69" s="182">
        <f>IF(J69-K69&lt;0,0,J69-K69)</f>
        <v>0</v>
      </c>
    </row>
    <row r="70" spans="1:12" ht="30" customHeight="1" x14ac:dyDescent="0.25">
      <c r="A70" s="130"/>
      <c r="B70" s="418"/>
      <c r="C70" s="419"/>
      <c r="D70" s="420"/>
      <c r="E70" s="420"/>
      <c r="F70" s="394"/>
      <c r="G70" s="395"/>
      <c r="H70" s="395"/>
      <c r="I70" s="396"/>
      <c r="J70" s="182">
        <f>CEILING(D70*F70,1)</f>
        <v>0</v>
      </c>
      <c r="K70" s="170"/>
      <c r="L70" s="182">
        <f>IF(J70-K70&lt;0,0,J70-K70)</f>
        <v>0</v>
      </c>
    </row>
    <row r="71" spans="1:12" ht="30" hidden="1" customHeight="1" x14ac:dyDescent="0.25">
      <c r="A71" s="131"/>
      <c r="B71" s="433"/>
      <c r="C71" s="434"/>
      <c r="D71" s="432"/>
      <c r="E71" s="432"/>
      <c r="F71" s="423"/>
      <c r="G71" s="424"/>
      <c r="H71" s="424"/>
      <c r="I71" s="425"/>
      <c r="J71" s="182">
        <f>CEILING(D71*F71,1)</f>
        <v>0</v>
      </c>
      <c r="K71" s="233"/>
      <c r="L71" s="182">
        <f>IF(J71-K71&lt;0,0,J71-K71)</f>
        <v>0</v>
      </c>
    </row>
    <row r="72" spans="1:12" s="158" customFormat="1" ht="14.45" customHeight="1" x14ac:dyDescent="0.25">
      <c r="A72" s="407" t="s">
        <v>41</v>
      </c>
      <c r="B72" s="408"/>
      <c r="C72" s="408"/>
      <c r="D72" s="408"/>
      <c r="E72" s="408"/>
      <c r="F72" s="408"/>
      <c r="G72" s="408"/>
      <c r="H72" s="408"/>
      <c r="I72" s="409"/>
      <c r="J72" s="157">
        <f>SUM(J69:J71)</f>
        <v>0</v>
      </c>
      <c r="K72" s="157">
        <f>SUM(K69:K71)</f>
        <v>0</v>
      </c>
      <c r="L72" s="157">
        <f>SUM(L69:L71)</f>
        <v>0</v>
      </c>
    </row>
    <row r="73" spans="1:12" ht="22.5" customHeight="1" x14ac:dyDescent="0.25">
      <c r="A73" s="25" t="s">
        <v>17</v>
      </c>
      <c r="B73" s="231"/>
      <c r="C73" s="232"/>
      <c r="D73" s="232"/>
      <c r="E73" s="232"/>
      <c r="F73" s="232"/>
      <c r="G73" s="232"/>
      <c r="H73" s="232"/>
      <c r="I73" s="232"/>
      <c r="J73" s="23"/>
      <c r="K73" s="23"/>
      <c r="L73" s="24"/>
    </row>
    <row r="74" spans="1:12" ht="200.1" customHeight="1" x14ac:dyDescent="0.25">
      <c r="A74" s="426"/>
      <c r="B74" s="427"/>
      <c r="C74" s="427"/>
      <c r="D74" s="427"/>
      <c r="E74" s="427"/>
      <c r="F74" s="427"/>
      <c r="G74" s="427"/>
      <c r="H74" s="427"/>
      <c r="I74" s="427"/>
      <c r="J74" s="427"/>
      <c r="K74" s="427"/>
      <c r="L74" s="428"/>
    </row>
    <row r="75" spans="1:12" ht="16.5" hidden="1" customHeight="1" x14ac:dyDescent="0.25">
      <c r="A75" s="429"/>
      <c r="B75" s="430"/>
      <c r="C75" s="430"/>
      <c r="D75" s="430"/>
      <c r="E75" s="430"/>
      <c r="F75" s="430"/>
      <c r="G75" s="430"/>
      <c r="H75" s="430"/>
      <c r="I75" s="430"/>
      <c r="J75" s="430"/>
      <c r="K75" s="430"/>
      <c r="L75" s="431"/>
    </row>
    <row r="76" spans="1:12" x14ac:dyDescent="0.25">
      <c r="A76" s="477" t="s">
        <v>190</v>
      </c>
      <c r="B76" s="478"/>
      <c r="C76" s="230"/>
      <c r="D76" s="230"/>
      <c r="E76" s="230"/>
      <c r="F76" s="230"/>
      <c r="G76" s="230"/>
      <c r="H76" s="230"/>
      <c r="I76" s="230"/>
      <c r="J76" s="230"/>
      <c r="K76" s="230"/>
      <c r="L76" s="108"/>
    </row>
    <row r="77" spans="1:12" x14ac:dyDescent="0.25">
      <c r="A77" s="381" t="s">
        <v>15</v>
      </c>
      <c r="B77" s="382"/>
      <c r="C77" s="381" t="s">
        <v>186</v>
      </c>
      <c r="D77" s="382"/>
      <c r="E77" s="382"/>
      <c r="F77" s="382"/>
      <c r="G77" s="382"/>
      <c r="H77" s="381" t="s">
        <v>277</v>
      </c>
      <c r="I77" s="385"/>
      <c r="J77" s="382"/>
      <c r="K77" s="382"/>
      <c r="L77" s="385"/>
    </row>
    <row r="78" spans="1:12" ht="100.15" customHeight="1" x14ac:dyDescent="0.25">
      <c r="A78" s="379" t="s">
        <v>255</v>
      </c>
      <c r="B78" s="380"/>
      <c r="C78" s="379" t="s">
        <v>196</v>
      </c>
      <c r="D78" s="380"/>
      <c r="E78" s="380"/>
      <c r="F78" s="380"/>
      <c r="G78" s="380"/>
      <c r="H78" s="379" t="s">
        <v>296</v>
      </c>
      <c r="I78" s="400"/>
      <c r="J78" s="386"/>
      <c r="K78" s="386"/>
      <c r="L78" s="387"/>
    </row>
    <row r="79" spans="1:12" ht="15" customHeight="1" x14ac:dyDescent="0.25">
      <c r="A79" s="109"/>
      <c r="B79" s="110"/>
      <c r="C79" s="110"/>
      <c r="D79" s="110"/>
      <c r="E79" s="110"/>
      <c r="F79" s="110"/>
      <c r="G79" s="110"/>
      <c r="H79" s="102"/>
      <c r="I79" s="111"/>
      <c r="J79" s="371" t="s">
        <v>49</v>
      </c>
      <c r="K79" s="389" t="s">
        <v>47</v>
      </c>
      <c r="L79" s="371" t="s">
        <v>39</v>
      </c>
    </row>
    <row r="80" spans="1:12" x14ac:dyDescent="0.25">
      <c r="A80" s="104"/>
      <c r="B80" s="105"/>
      <c r="C80" s="105"/>
      <c r="D80" s="105"/>
      <c r="E80" s="105"/>
      <c r="F80" s="105"/>
      <c r="G80" s="105"/>
      <c r="H80" s="104"/>
      <c r="I80" s="106"/>
      <c r="J80" s="388"/>
      <c r="K80" s="389"/>
      <c r="L80" s="371"/>
    </row>
    <row r="81" spans="1:12" ht="30" hidden="1" customHeight="1" x14ac:dyDescent="0.25">
      <c r="A81" s="383"/>
      <c r="B81" s="384"/>
      <c r="C81" s="435"/>
      <c r="D81" s="436"/>
      <c r="E81" s="436"/>
      <c r="F81" s="436"/>
      <c r="G81" s="436"/>
      <c r="H81" s="435"/>
      <c r="I81" s="437"/>
      <c r="J81" s="166"/>
      <c r="K81" s="170"/>
      <c r="L81" s="182">
        <f>IF(J81-K81&lt;0,0,J81-K81)</f>
        <v>0</v>
      </c>
    </row>
    <row r="82" spans="1:12" ht="30" customHeight="1" x14ac:dyDescent="0.25">
      <c r="A82" s="383"/>
      <c r="B82" s="384"/>
      <c r="C82" s="435"/>
      <c r="D82" s="436"/>
      <c r="E82" s="436"/>
      <c r="F82" s="436"/>
      <c r="G82" s="436"/>
      <c r="H82" s="435"/>
      <c r="I82" s="437"/>
      <c r="J82" s="166"/>
      <c r="K82" s="170"/>
      <c r="L82" s="182">
        <f>IF(J82-K82&lt;0,0,J82-K82)</f>
        <v>0</v>
      </c>
    </row>
    <row r="83" spans="1:12" ht="30" hidden="1" customHeight="1" x14ac:dyDescent="0.25">
      <c r="A83" s="383"/>
      <c r="B83" s="384"/>
      <c r="C83" s="435"/>
      <c r="D83" s="436"/>
      <c r="E83" s="436"/>
      <c r="F83" s="436"/>
      <c r="G83" s="436"/>
      <c r="H83" s="435"/>
      <c r="I83" s="437"/>
      <c r="J83" s="121"/>
      <c r="K83" s="122"/>
      <c r="L83" s="31">
        <f>IF(J83-K83&lt;0,0,J83-K83)</f>
        <v>0</v>
      </c>
    </row>
    <row r="84" spans="1:12" s="158" customFormat="1" ht="14.45" customHeight="1" x14ac:dyDescent="0.25">
      <c r="A84" s="407" t="s">
        <v>41</v>
      </c>
      <c r="B84" s="408"/>
      <c r="C84" s="408"/>
      <c r="D84" s="408"/>
      <c r="E84" s="408"/>
      <c r="F84" s="408"/>
      <c r="G84" s="408"/>
      <c r="H84" s="408"/>
      <c r="I84" s="409"/>
      <c r="J84" s="157">
        <f>SUM(J81:J83)+J93</f>
        <v>0</v>
      </c>
      <c r="K84" s="157">
        <f>SUM(K81:K83)+K93</f>
        <v>0</v>
      </c>
      <c r="L84" s="157">
        <f>SUM(L81:L83)+L93</f>
        <v>0</v>
      </c>
    </row>
    <row r="85" spans="1:12" s="158" customFormat="1" ht="14.45" customHeight="1" x14ac:dyDescent="0.25">
      <c r="A85" s="463" t="s">
        <v>297</v>
      </c>
      <c r="B85" s="464"/>
      <c r="C85" s="176"/>
      <c r="D85" s="176"/>
      <c r="E85" s="176"/>
      <c r="F85" s="223"/>
      <c r="G85" s="223"/>
      <c r="H85" s="223"/>
      <c r="I85" s="223"/>
      <c r="J85" s="174"/>
      <c r="K85" s="174"/>
      <c r="L85" s="175"/>
    </row>
    <row r="86" spans="1:12" s="158" customFormat="1" ht="14.45" customHeight="1" x14ac:dyDescent="0.25">
      <c r="A86" s="177" t="s">
        <v>10</v>
      </c>
      <c r="B86" s="397" t="s">
        <v>11</v>
      </c>
      <c r="C86" s="398"/>
      <c r="D86" s="397" t="s">
        <v>12</v>
      </c>
      <c r="E86" s="399"/>
      <c r="F86" s="398"/>
      <c r="G86" s="397" t="s">
        <v>2</v>
      </c>
      <c r="H86" s="399"/>
      <c r="I86" s="399"/>
      <c r="J86" s="399"/>
      <c r="K86" s="399"/>
      <c r="L86" s="398"/>
    </row>
    <row r="87" spans="1:12" s="158" customFormat="1" ht="43.15" customHeight="1" x14ac:dyDescent="0.25">
      <c r="A87" s="221" t="s">
        <v>19</v>
      </c>
      <c r="B87" s="379" t="s">
        <v>55</v>
      </c>
      <c r="C87" s="400"/>
      <c r="D87" s="379" t="s">
        <v>20</v>
      </c>
      <c r="E87" s="380"/>
      <c r="F87" s="400"/>
      <c r="G87" s="379" t="s">
        <v>23</v>
      </c>
      <c r="H87" s="380"/>
      <c r="I87" s="380"/>
      <c r="J87" s="380"/>
      <c r="K87" s="380"/>
      <c r="L87" s="400"/>
    </row>
    <row r="88" spans="1:12" s="158" customFormat="1" ht="8.4499999999999993" customHeight="1" x14ac:dyDescent="0.25">
      <c r="A88" s="401"/>
      <c r="B88" s="402"/>
      <c r="C88" s="402"/>
      <c r="D88" s="402"/>
      <c r="E88" s="402"/>
      <c r="F88" s="403"/>
      <c r="G88" s="371" t="s">
        <v>21</v>
      </c>
      <c r="H88" s="372" t="s">
        <v>45</v>
      </c>
      <c r="I88" s="374" t="s">
        <v>22</v>
      </c>
      <c r="J88" s="374" t="s">
        <v>49</v>
      </c>
      <c r="K88" s="372" t="s">
        <v>47</v>
      </c>
      <c r="L88" s="374" t="s">
        <v>39</v>
      </c>
    </row>
    <row r="89" spans="1:12" s="158" customFormat="1" ht="29.45" customHeight="1" x14ac:dyDescent="0.25">
      <c r="A89" s="404"/>
      <c r="B89" s="405"/>
      <c r="C89" s="405"/>
      <c r="D89" s="405"/>
      <c r="E89" s="405"/>
      <c r="F89" s="406"/>
      <c r="G89" s="371"/>
      <c r="H89" s="373"/>
      <c r="I89" s="375"/>
      <c r="J89" s="375"/>
      <c r="K89" s="373"/>
      <c r="L89" s="375"/>
    </row>
    <row r="90" spans="1:12" s="158" customFormat="1" ht="14.45" hidden="1" customHeight="1" x14ac:dyDescent="0.25">
      <c r="A90" s="21"/>
      <c r="B90" s="368"/>
      <c r="C90" s="370"/>
      <c r="D90" s="368"/>
      <c r="E90" s="369"/>
      <c r="F90" s="370"/>
      <c r="G90" s="184"/>
      <c r="H90" s="183"/>
      <c r="I90" s="183"/>
      <c r="J90" s="182">
        <f>CEILING(G90*H90*I90,1)</f>
        <v>0</v>
      </c>
      <c r="K90" s="183"/>
      <c r="L90" s="182">
        <f>IF(J90-K90&lt;0,0,J90-K90)</f>
        <v>0</v>
      </c>
    </row>
    <row r="91" spans="1:12" s="158" customFormat="1" ht="30" customHeight="1" x14ac:dyDescent="0.25">
      <c r="A91" s="21"/>
      <c r="B91" s="368"/>
      <c r="C91" s="370"/>
      <c r="D91" s="368"/>
      <c r="E91" s="369"/>
      <c r="F91" s="370"/>
      <c r="G91" s="184"/>
      <c r="H91" s="183"/>
      <c r="I91" s="183"/>
      <c r="J91" s="182">
        <f>CEILING(G91*H91*I91,1)</f>
        <v>0</v>
      </c>
      <c r="K91" s="183"/>
      <c r="L91" s="182">
        <f>IF(J91-K91&lt;0,0,J91-K91)</f>
        <v>0</v>
      </c>
    </row>
    <row r="92" spans="1:12" s="158" customFormat="1" ht="14.45" hidden="1" customHeight="1" x14ac:dyDescent="0.25">
      <c r="A92" s="21"/>
      <c r="B92" s="368"/>
      <c r="C92" s="370"/>
      <c r="D92" s="368"/>
      <c r="E92" s="369"/>
      <c r="F92" s="370"/>
      <c r="G92" s="184"/>
      <c r="H92" s="183"/>
      <c r="I92" s="183"/>
      <c r="J92" s="182">
        <f>CEILING(G92*H92*I92,1)</f>
        <v>0</v>
      </c>
      <c r="K92" s="183"/>
      <c r="L92" s="182">
        <f>IF(J92-K92&lt;0,0,J92-K92)</f>
        <v>0</v>
      </c>
    </row>
    <row r="93" spans="1:12" s="158" customFormat="1" ht="14.45" customHeight="1" x14ac:dyDescent="0.25">
      <c r="A93" s="365" t="s">
        <v>16</v>
      </c>
      <c r="B93" s="366"/>
      <c r="C93" s="366"/>
      <c r="D93" s="366"/>
      <c r="E93" s="366"/>
      <c r="F93" s="366"/>
      <c r="G93" s="366"/>
      <c r="H93" s="366"/>
      <c r="I93" s="367"/>
      <c r="J93" s="182">
        <f>SUM(J90:J92)</f>
        <v>0</v>
      </c>
      <c r="K93" s="182">
        <f>SUM(K90:K92)</f>
        <v>0</v>
      </c>
      <c r="L93" s="182">
        <f>SUM(L90:L92)</f>
        <v>0</v>
      </c>
    </row>
    <row r="94" spans="1:12" ht="22.5" customHeight="1" x14ac:dyDescent="0.25">
      <c r="A94" s="25" t="s">
        <v>17</v>
      </c>
      <c r="B94" s="231"/>
      <c r="C94" s="232"/>
      <c r="D94" s="232"/>
      <c r="E94" s="232"/>
      <c r="F94" s="232"/>
      <c r="G94" s="232"/>
      <c r="H94" s="232"/>
      <c r="I94" s="232"/>
      <c r="J94" s="23"/>
      <c r="K94" s="23"/>
      <c r="L94" s="24"/>
    </row>
    <row r="95" spans="1:12" ht="200.1" customHeight="1" x14ac:dyDescent="0.25">
      <c r="A95" s="352"/>
      <c r="B95" s="353"/>
      <c r="C95" s="353"/>
      <c r="D95" s="353"/>
      <c r="E95" s="353"/>
      <c r="F95" s="353"/>
      <c r="G95" s="353"/>
      <c r="H95" s="353"/>
      <c r="I95" s="353"/>
      <c r="J95" s="353"/>
      <c r="K95" s="353"/>
      <c r="L95" s="354"/>
    </row>
    <row r="96" spans="1:12" ht="16.5" hidden="1" customHeight="1" x14ac:dyDescent="0.25">
      <c r="A96" s="358"/>
      <c r="B96" s="359"/>
      <c r="C96" s="359"/>
      <c r="D96" s="359"/>
      <c r="E96" s="359"/>
      <c r="F96" s="359"/>
      <c r="G96" s="359"/>
      <c r="H96" s="359"/>
      <c r="I96" s="359"/>
      <c r="J96" s="359"/>
      <c r="K96" s="359"/>
      <c r="L96" s="360"/>
    </row>
    <row r="97" spans="1:12" ht="17.45" customHeight="1" x14ac:dyDescent="0.25">
      <c r="A97" s="512" t="s">
        <v>191</v>
      </c>
      <c r="B97" s="513"/>
      <c r="C97" s="225"/>
      <c r="D97" s="225"/>
      <c r="E97" s="225"/>
      <c r="F97" s="225"/>
      <c r="G97" s="225"/>
      <c r="H97" s="225"/>
      <c r="I97" s="225"/>
      <c r="J97" s="225"/>
      <c r="K97" s="225"/>
      <c r="L97" s="114"/>
    </row>
    <row r="98" spans="1:12" ht="28.15" customHeight="1" x14ac:dyDescent="0.25">
      <c r="A98" s="381" t="s">
        <v>15</v>
      </c>
      <c r="B98" s="385"/>
      <c r="C98" s="381" t="s">
        <v>186</v>
      </c>
      <c r="D98" s="382"/>
      <c r="E98" s="382"/>
      <c r="F98" s="382"/>
      <c r="G98" s="382"/>
      <c r="H98" s="381" t="s">
        <v>277</v>
      </c>
      <c r="I98" s="385"/>
      <c r="J98" s="112"/>
      <c r="K98" s="112"/>
      <c r="L98" s="113"/>
    </row>
    <row r="99" spans="1:12" ht="100.15" customHeight="1" x14ac:dyDescent="0.25">
      <c r="A99" s="379" t="s">
        <v>197</v>
      </c>
      <c r="B99" s="400"/>
      <c r="C99" s="379" t="s">
        <v>198</v>
      </c>
      <c r="D99" s="380"/>
      <c r="E99" s="380"/>
      <c r="F99" s="380"/>
      <c r="G99" s="380"/>
      <c r="H99" s="379" t="s">
        <v>296</v>
      </c>
      <c r="I99" s="400"/>
      <c r="J99" s="69"/>
      <c r="K99" s="69"/>
      <c r="L99" s="107"/>
    </row>
    <row r="100" spans="1:12" ht="23.45" customHeight="1" x14ac:dyDescent="0.25">
      <c r="A100" s="412"/>
      <c r="B100" s="413"/>
      <c r="C100" s="103"/>
      <c r="D100" s="103"/>
      <c r="E100" s="103"/>
      <c r="F100" s="103"/>
      <c r="G100" s="103"/>
      <c r="H100" s="102"/>
      <c r="I100" s="159"/>
      <c r="J100" s="371" t="s">
        <v>49</v>
      </c>
      <c r="K100" s="389" t="s">
        <v>47</v>
      </c>
      <c r="L100" s="371" t="s">
        <v>39</v>
      </c>
    </row>
    <row r="101" spans="1:12" ht="30" customHeight="1" x14ac:dyDescent="0.25">
      <c r="A101" s="415"/>
      <c r="B101" s="416"/>
      <c r="C101" s="105"/>
      <c r="D101" s="105"/>
      <c r="E101" s="105"/>
      <c r="F101" s="105"/>
      <c r="G101" s="105"/>
      <c r="H101" s="104"/>
      <c r="I101" s="106"/>
      <c r="J101" s="388"/>
      <c r="K101" s="389"/>
      <c r="L101" s="371"/>
    </row>
    <row r="102" spans="1:12" ht="30" hidden="1" customHeight="1" x14ac:dyDescent="0.25">
      <c r="A102" s="383"/>
      <c r="B102" s="384"/>
      <c r="C102" s="435"/>
      <c r="D102" s="436"/>
      <c r="E102" s="436"/>
      <c r="F102" s="436"/>
      <c r="G102" s="436"/>
      <c r="H102" s="435"/>
      <c r="I102" s="437"/>
      <c r="J102" s="166"/>
      <c r="K102" s="170"/>
      <c r="L102" s="182">
        <f>IF(J102-K102&lt;0,0,J102-K102)</f>
        <v>0</v>
      </c>
    </row>
    <row r="103" spans="1:12" ht="30" customHeight="1" x14ac:dyDescent="0.25">
      <c r="A103" s="383"/>
      <c r="B103" s="384"/>
      <c r="C103" s="435"/>
      <c r="D103" s="436"/>
      <c r="E103" s="436"/>
      <c r="F103" s="436"/>
      <c r="G103" s="436"/>
      <c r="H103" s="435"/>
      <c r="I103" s="437"/>
      <c r="J103" s="166"/>
      <c r="K103" s="170"/>
      <c r="L103" s="182">
        <f>IF(J103-K103&lt;0,0,J103-K103)</f>
        <v>0</v>
      </c>
    </row>
    <row r="104" spans="1:12" hidden="1" x14ac:dyDescent="0.25">
      <c r="A104" s="496"/>
      <c r="B104" s="497"/>
      <c r="C104" s="496"/>
      <c r="D104" s="508"/>
      <c r="E104" s="508"/>
      <c r="F104" s="508"/>
      <c r="G104" s="508"/>
      <c r="H104" s="496"/>
      <c r="I104" s="497"/>
      <c r="J104" s="37"/>
      <c r="K104" s="38"/>
      <c r="L104" s="31">
        <f>IF(J104-K104&lt;0,0,J104-K104)</f>
        <v>0</v>
      </c>
    </row>
    <row r="105" spans="1:12" s="158" customFormat="1" ht="14.45" customHeight="1" x14ac:dyDescent="0.2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5" customHeight="1" x14ac:dyDescent="0.25">
      <c r="A106" s="506" t="s">
        <v>297</v>
      </c>
      <c r="B106" s="507"/>
      <c r="C106" s="197"/>
      <c r="D106" s="197"/>
      <c r="E106" s="197"/>
      <c r="F106" s="197"/>
      <c r="G106" s="197"/>
      <c r="H106" s="223"/>
      <c r="I106" s="223"/>
      <c r="J106" s="174"/>
      <c r="K106" s="174"/>
      <c r="L106" s="175"/>
    </row>
    <row r="107" spans="1:12" s="158" customFormat="1" ht="14.45" customHeight="1" x14ac:dyDescent="0.25">
      <c r="A107" s="177" t="s">
        <v>10</v>
      </c>
      <c r="B107" s="397" t="s">
        <v>11</v>
      </c>
      <c r="C107" s="398"/>
      <c r="D107" s="397" t="s">
        <v>12</v>
      </c>
      <c r="E107" s="399"/>
      <c r="F107" s="398"/>
      <c r="G107" s="397" t="s">
        <v>2</v>
      </c>
      <c r="H107" s="399"/>
      <c r="I107" s="399"/>
      <c r="J107" s="399"/>
      <c r="K107" s="399"/>
      <c r="L107" s="398"/>
    </row>
    <row r="108" spans="1:12" s="158" customFormat="1" ht="43.15" customHeight="1" x14ac:dyDescent="0.25">
      <c r="A108" s="221" t="s">
        <v>19</v>
      </c>
      <c r="B108" s="379" t="s">
        <v>55</v>
      </c>
      <c r="C108" s="400"/>
      <c r="D108" s="379" t="s">
        <v>20</v>
      </c>
      <c r="E108" s="380"/>
      <c r="F108" s="400"/>
      <c r="G108" s="379" t="s">
        <v>23</v>
      </c>
      <c r="H108" s="380"/>
      <c r="I108" s="380"/>
      <c r="J108" s="380"/>
      <c r="K108" s="380"/>
      <c r="L108" s="400"/>
    </row>
    <row r="109" spans="1:12" s="158" customFormat="1" ht="8.4499999999999993" customHeight="1" x14ac:dyDescent="0.25">
      <c r="A109" s="401"/>
      <c r="B109" s="402"/>
      <c r="C109" s="402"/>
      <c r="D109" s="402"/>
      <c r="E109" s="402"/>
      <c r="F109" s="403"/>
      <c r="G109" s="371" t="s">
        <v>21</v>
      </c>
      <c r="H109" s="372" t="s">
        <v>45</v>
      </c>
      <c r="I109" s="374" t="s">
        <v>22</v>
      </c>
      <c r="J109" s="374" t="s">
        <v>49</v>
      </c>
      <c r="K109" s="372" t="s">
        <v>47</v>
      </c>
      <c r="L109" s="374" t="s">
        <v>39</v>
      </c>
    </row>
    <row r="110" spans="1:12" s="158" customFormat="1" ht="29.45" customHeight="1" x14ac:dyDescent="0.25">
      <c r="A110" s="404"/>
      <c r="B110" s="405"/>
      <c r="C110" s="405"/>
      <c r="D110" s="405"/>
      <c r="E110" s="405"/>
      <c r="F110" s="406"/>
      <c r="G110" s="371"/>
      <c r="H110" s="373"/>
      <c r="I110" s="375"/>
      <c r="J110" s="375"/>
      <c r="K110" s="373"/>
      <c r="L110" s="375"/>
    </row>
    <row r="111" spans="1:12" s="158" customFormat="1" ht="14.45" hidden="1" customHeight="1" x14ac:dyDescent="0.25">
      <c r="A111" s="21"/>
      <c r="B111" s="368"/>
      <c r="C111" s="370"/>
      <c r="D111" s="368"/>
      <c r="E111" s="369"/>
      <c r="F111" s="370"/>
      <c r="G111" s="184"/>
      <c r="H111" s="183"/>
      <c r="I111" s="183"/>
      <c r="J111" s="182">
        <f>CEILING(G111*H111*I111,1)</f>
        <v>0</v>
      </c>
      <c r="K111" s="183"/>
      <c r="L111" s="182">
        <f>IF(J111-K111&lt;0,0,J111-K111)</f>
        <v>0</v>
      </c>
    </row>
    <row r="112" spans="1:12" s="158" customFormat="1" ht="30" customHeight="1" x14ac:dyDescent="0.25">
      <c r="A112" s="21"/>
      <c r="B112" s="368"/>
      <c r="C112" s="370"/>
      <c r="D112" s="368"/>
      <c r="E112" s="369"/>
      <c r="F112" s="370"/>
      <c r="G112" s="184"/>
      <c r="H112" s="183"/>
      <c r="I112" s="183"/>
      <c r="J112" s="182">
        <f>CEILING(G112*H112*I112,1)</f>
        <v>0</v>
      </c>
      <c r="K112" s="183"/>
      <c r="L112" s="182">
        <f>IF(J112-K112&lt;0,0,J112-K112)</f>
        <v>0</v>
      </c>
    </row>
    <row r="113" spans="1:12" s="158" customFormat="1" ht="14.45" hidden="1" customHeight="1" x14ac:dyDescent="0.25">
      <c r="A113" s="21"/>
      <c r="B113" s="368"/>
      <c r="C113" s="370"/>
      <c r="D113" s="368"/>
      <c r="E113" s="369"/>
      <c r="F113" s="370"/>
      <c r="G113" s="184"/>
      <c r="H113" s="183"/>
      <c r="I113" s="183"/>
      <c r="J113" s="182">
        <f>CEILING(G113*H113*I113,1)</f>
        <v>0</v>
      </c>
      <c r="K113" s="183"/>
      <c r="L113" s="182">
        <f>IF(J113-K113&lt;0,0,J113-K113)</f>
        <v>0</v>
      </c>
    </row>
    <row r="114" spans="1:12" s="158" customFormat="1" ht="14.45" customHeight="1" x14ac:dyDescent="0.25">
      <c r="A114" s="365" t="s">
        <v>16</v>
      </c>
      <c r="B114" s="366"/>
      <c r="C114" s="366"/>
      <c r="D114" s="366"/>
      <c r="E114" s="366"/>
      <c r="F114" s="366"/>
      <c r="G114" s="366"/>
      <c r="H114" s="366"/>
      <c r="I114" s="367"/>
      <c r="J114" s="182">
        <f>SUM(J111:J113)</f>
        <v>0</v>
      </c>
      <c r="K114" s="182">
        <f>SUM(K111:K113)</f>
        <v>0</v>
      </c>
      <c r="L114" s="182">
        <f>SUM(L111:L113)</f>
        <v>0</v>
      </c>
    </row>
    <row r="115" spans="1:12" ht="22.5" customHeight="1" x14ac:dyDescent="0.25">
      <c r="A115" s="25" t="s">
        <v>17</v>
      </c>
      <c r="B115" s="231"/>
      <c r="C115" s="232"/>
      <c r="D115" s="232"/>
      <c r="E115" s="232"/>
      <c r="F115" s="232"/>
      <c r="G115" s="232"/>
      <c r="H115" s="232"/>
      <c r="I115" s="232"/>
      <c r="J115" s="23"/>
      <c r="K115" s="23"/>
      <c r="L115" s="24"/>
    </row>
    <row r="116" spans="1:12" ht="200.1" customHeight="1" x14ac:dyDescent="0.25">
      <c r="A116" s="355"/>
      <c r="B116" s="356"/>
      <c r="C116" s="356"/>
      <c r="D116" s="356"/>
      <c r="E116" s="356"/>
      <c r="F116" s="356"/>
      <c r="G116" s="356"/>
      <c r="H116" s="356"/>
      <c r="I116" s="356"/>
      <c r="J116" s="356"/>
      <c r="K116" s="356"/>
      <c r="L116" s="357"/>
    </row>
    <row r="117" spans="1:12" ht="16.5" hidden="1" customHeight="1" x14ac:dyDescent="0.25">
      <c r="A117" s="358"/>
      <c r="B117" s="359"/>
      <c r="C117" s="359"/>
      <c r="D117" s="359"/>
      <c r="E117" s="359"/>
      <c r="F117" s="359"/>
      <c r="G117" s="359"/>
      <c r="H117" s="359"/>
      <c r="I117" s="359"/>
      <c r="J117" s="359"/>
      <c r="K117" s="359"/>
      <c r="L117" s="360"/>
    </row>
    <row r="118" spans="1:12" x14ac:dyDescent="0.25">
      <c r="A118" s="115" t="s">
        <v>274</v>
      </c>
      <c r="B118" s="116"/>
      <c r="C118" s="116"/>
      <c r="D118" s="116"/>
      <c r="E118" s="116"/>
      <c r="F118" s="116"/>
      <c r="G118" s="116"/>
      <c r="H118" s="116"/>
      <c r="I118" s="116"/>
      <c r="J118" s="116"/>
      <c r="K118" s="116"/>
      <c r="L118" s="117"/>
    </row>
    <row r="119" spans="1:12" ht="13.9" customHeight="1" x14ac:dyDescent="0.25">
      <c r="A119" s="444" t="s">
        <v>36</v>
      </c>
      <c r="B119" s="443"/>
      <c r="C119" s="442" t="s">
        <v>2</v>
      </c>
      <c r="D119" s="442"/>
      <c r="E119" s="442"/>
      <c r="F119" s="442"/>
      <c r="G119" s="442"/>
      <c r="H119" s="442"/>
      <c r="I119" s="442"/>
      <c r="J119" s="442"/>
      <c r="K119" s="442"/>
      <c r="L119" s="443"/>
    </row>
    <row r="120" spans="1:12" ht="40.9" customHeight="1" x14ac:dyDescent="0.25">
      <c r="A120" s="379" t="s">
        <v>194</v>
      </c>
      <c r="B120" s="400"/>
      <c r="C120" s="380" t="s">
        <v>195</v>
      </c>
      <c r="D120" s="380"/>
      <c r="E120" s="380"/>
      <c r="F120" s="380"/>
      <c r="G120" s="380"/>
      <c r="H120" s="380"/>
      <c r="I120" s="380"/>
      <c r="J120" s="380"/>
      <c r="K120" s="380"/>
      <c r="L120" s="400"/>
    </row>
    <row r="121" spans="1:12" ht="26.45" customHeight="1" x14ac:dyDescent="0.25">
      <c r="A121" s="102"/>
      <c r="B121" s="103"/>
      <c r="C121" s="445" t="s">
        <v>192</v>
      </c>
      <c r="D121" s="446"/>
      <c r="E121" s="449" t="s">
        <v>184</v>
      </c>
      <c r="F121" s="401" t="s">
        <v>21</v>
      </c>
      <c r="G121" s="402"/>
      <c r="H121" s="401" t="s">
        <v>193</v>
      </c>
      <c r="I121" s="403"/>
      <c r="J121" s="374" t="s">
        <v>49</v>
      </c>
      <c r="K121" s="372" t="s">
        <v>47</v>
      </c>
      <c r="L121" s="374" t="s">
        <v>39</v>
      </c>
    </row>
    <row r="122" spans="1:12" ht="26.45" customHeight="1" x14ac:dyDescent="0.25">
      <c r="A122" s="109"/>
      <c r="B122" s="110"/>
      <c r="C122" s="447"/>
      <c r="D122" s="448"/>
      <c r="E122" s="450"/>
      <c r="F122" s="404"/>
      <c r="G122" s="405"/>
      <c r="H122" s="404"/>
      <c r="I122" s="406"/>
      <c r="J122" s="375"/>
      <c r="K122" s="373"/>
      <c r="L122" s="375"/>
    </row>
    <row r="123" spans="1:12" ht="18" hidden="1" customHeight="1" x14ac:dyDescent="0.25">
      <c r="A123" s="383"/>
      <c r="B123" s="384"/>
      <c r="C123" s="435"/>
      <c r="D123" s="437"/>
      <c r="E123" s="220"/>
      <c r="F123" s="438"/>
      <c r="G123" s="439"/>
      <c r="H123" s="440"/>
      <c r="I123" s="441"/>
      <c r="J123" s="167">
        <f>CEILING(C123*F123*H123,1)</f>
        <v>0</v>
      </c>
      <c r="K123" s="170"/>
      <c r="L123" s="182">
        <f>IF(J123-K123&lt;0,0,J123-K123)</f>
        <v>0</v>
      </c>
    </row>
    <row r="124" spans="1:12" ht="30" customHeight="1" x14ac:dyDescent="0.25">
      <c r="A124" s="383"/>
      <c r="B124" s="384"/>
      <c r="C124" s="435"/>
      <c r="D124" s="437"/>
      <c r="E124" s="220"/>
      <c r="F124" s="438"/>
      <c r="G124" s="439"/>
      <c r="H124" s="440"/>
      <c r="I124" s="441"/>
      <c r="J124" s="167">
        <f>CEILING(C124*F124*H124,1)</f>
        <v>0</v>
      </c>
      <c r="K124" s="170"/>
      <c r="L124" s="182">
        <f>IF(J124-K124&lt;0,0,J124-K124)</f>
        <v>0</v>
      </c>
    </row>
    <row r="125" spans="1:12" ht="19.899999999999999" hidden="1" customHeight="1" x14ac:dyDescent="0.25">
      <c r="A125" s="383"/>
      <c r="B125" s="384"/>
      <c r="C125" s="435"/>
      <c r="D125" s="437"/>
      <c r="E125" s="220"/>
      <c r="F125" s="438"/>
      <c r="G125" s="439"/>
      <c r="H125" s="440"/>
      <c r="I125" s="441"/>
      <c r="J125" s="167">
        <f>CEILING(C125*F125*H125,1)</f>
        <v>0</v>
      </c>
      <c r="K125" s="233"/>
      <c r="L125" s="182">
        <f>IF(J125-K125&lt;0,0,J125-K125)</f>
        <v>0</v>
      </c>
    </row>
    <row r="126" spans="1:12" s="158" customFormat="1" ht="14.45" customHeight="1" x14ac:dyDescent="0.25">
      <c r="A126" s="407" t="s">
        <v>41</v>
      </c>
      <c r="B126" s="408"/>
      <c r="C126" s="408"/>
      <c r="D126" s="408"/>
      <c r="E126" s="408"/>
      <c r="F126" s="408"/>
      <c r="G126" s="408"/>
      <c r="H126" s="408"/>
      <c r="I126" s="409"/>
      <c r="J126" s="157">
        <f>SUM(J123:J125)</f>
        <v>0</v>
      </c>
      <c r="K126" s="157">
        <f>SUM(K123:K125)</f>
        <v>0</v>
      </c>
      <c r="L126" s="157">
        <f>SUM(L123:L125)</f>
        <v>0</v>
      </c>
    </row>
    <row r="127" spans="1:12" ht="23.45" customHeight="1" x14ac:dyDescent="0.25">
      <c r="A127" s="25" t="s">
        <v>17</v>
      </c>
      <c r="B127" s="231"/>
      <c r="C127" s="232"/>
      <c r="D127" s="232"/>
      <c r="E127" s="232"/>
      <c r="F127" s="232"/>
      <c r="G127" s="232"/>
      <c r="H127" s="232"/>
      <c r="I127" s="232"/>
      <c r="J127" s="23"/>
      <c r="K127" s="23"/>
      <c r="L127" s="24"/>
    </row>
    <row r="128" spans="1:12" ht="199.9" customHeight="1" x14ac:dyDescent="0.25">
      <c r="A128" s="355"/>
      <c r="B128" s="356"/>
      <c r="C128" s="356"/>
      <c r="D128" s="356"/>
      <c r="E128" s="356"/>
      <c r="F128" s="356"/>
      <c r="G128" s="356"/>
      <c r="H128" s="356"/>
      <c r="I128" s="356"/>
      <c r="J128" s="356"/>
      <c r="K128" s="356"/>
      <c r="L128" s="357"/>
    </row>
    <row r="129" spans="1:12" ht="14.45" hidden="1" customHeight="1" x14ac:dyDescent="0.25">
      <c r="A129" s="358"/>
      <c r="B129" s="359"/>
      <c r="C129" s="359"/>
      <c r="D129" s="359"/>
      <c r="E129" s="359"/>
      <c r="F129" s="359"/>
      <c r="G129" s="359"/>
      <c r="H129" s="359"/>
      <c r="I129" s="359"/>
      <c r="J129" s="359"/>
      <c r="K129" s="359"/>
      <c r="L129" s="360"/>
    </row>
    <row r="130" spans="1:12" x14ac:dyDescent="0.25">
      <c r="A130" s="115" t="s">
        <v>275</v>
      </c>
      <c r="B130" s="116"/>
      <c r="C130" s="116"/>
      <c r="D130" s="116"/>
      <c r="E130" s="116"/>
      <c r="F130" s="116"/>
      <c r="G130" s="116"/>
      <c r="H130" s="116"/>
      <c r="I130" s="116"/>
      <c r="J130" s="116"/>
      <c r="K130" s="116"/>
      <c r="L130" s="117"/>
    </row>
    <row r="131" spans="1:12" ht="15" customHeight="1" x14ac:dyDescent="0.25">
      <c r="A131" s="444" t="s">
        <v>15</v>
      </c>
      <c r="B131" s="442"/>
      <c r="C131" s="443"/>
      <c r="D131" s="444" t="s">
        <v>2</v>
      </c>
      <c r="E131" s="442"/>
      <c r="F131" s="442"/>
      <c r="G131" s="442"/>
      <c r="H131" s="442"/>
      <c r="I131" s="442"/>
      <c r="J131" s="442"/>
      <c r="K131" s="442"/>
      <c r="L131" s="443"/>
    </row>
    <row r="132" spans="1:12" ht="15" customHeight="1" x14ac:dyDescent="0.25">
      <c r="A132" s="379" t="s">
        <v>56</v>
      </c>
      <c r="B132" s="380"/>
      <c r="C132" s="400"/>
      <c r="D132" s="379" t="s">
        <v>52</v>
      </c>
      <c r="E132" s="380"/>
      <c r="F132" s="380"/>
      <c r="G132" s="380"/>
      <c r="H132" s="380"/>
      <c r="I132" s="380"/>
      <c r="J132" s="380"/>
      <c r="K132" s="380"/>
      <c r="L132" s="400"/>
    </row>
    <row r="133" spans="1:12" ht="25.9" customHeight="1" x14ac:dyDescent="0.25">
      <c r="A133" s="412"/>
      <c r="B133" s="413"/>
      <c r="C133" s="414"/>
      <c r="D133" s="421" t="s">
        <v>57</v>
      </c>
      <c r="E133" s="421"/>
      <c r="F133" s="401" t="s">
        <v>61</v>
      </c>
      <c r="G133" s="402"/>
      <c r="H133" s="402"/>
      <c r="I133" s="403"/>
      <c r="J133" s="374" t="s">
        <v>49</v>
      </c>
      <c r="K133" s="372" t="s">
        <v>47</v>
      </c>
      <c r="L133" s="374" t="s">
        <v>39</v>
      </c>
    </row>
    <row r="134" spans="1:12" ht="31.5" customHeight="1" x14ac:dyDescent="0.25">
      <c r="A134" s="415"/>
      <c r="B134" s="416"/>
      <c r="C134" s="417"/>
      <c r="D134" s="421"/>
      <c r="E134" s="421"/>
      <c r="F134" s="404"/>
      <c r="G134" s="405"/>
      <c r="H134" s="405"/>
      <c r="I134" s="406"/>
      <c r="J134" s="375"/>
      <c r="K134" s="373"/>
      <c r="L134" s="375"/>
    </row>
    <row r="135" spans="1:12" ht="31.5" hidden="1" customHeight="1" x14ac:dyDescent="0.25">
      <c r="A135" s="383"/>
      <c r="B135" s="453"/>
      <c r="C135" s="384"/>
      <c r="D135" s="451"/>
      <c r="E135" s="451"/>
      <c r="F135" s="454"/>
      <c r="G135" s="455"/>
      <c r="H135" s="455"/>
      <c r="I135" s="456"/>
      <c r="J135" s="182">
        <f>CEILING(D135*F135,1)</f>
        <v>0</v>
      </c>
      <c r="K135" s="170"/>
      <c r="L135" s="182">
        <f>IF(J135-K135&lt;0,0,J135-K135)</f>
        <v>0</v>
      </c>
    </row>
    <row r="136" spans="1:12" ht="31.5" customHeight="1" x14ac:dyDescent="0.25">
      <c r="A136" s="383"/>
      <c r="B136" s="453"/>
      <c r="C136" s="384"/>
      <c r="D136" s="451"/>
      <c r="E136" s="451"/>
      <c r="F136" s="454"/>
      <c r="G136" s="455"/>
      <c r="H136" s="455"/>
      <c r="I136" s="456"/>
      <c r="J136" s="182">
        <f>CEILING(D136*F136,1)</f>
        <v>0</v>
      </c>
      <c r="K136" s="170"/>
      <c r="L136" s="182">
        <f>IF(J136-K136&lt;0,0,J136-K136)</f>
        <v>0</v>
      </c>
    </row>
    <row r="137" spans="1:12" hidden="1" x14ac:dyDescent="0.25">
      <c r="A137" s="460"/>
      <c r="B137" s="461"/>
      <c r="C137" s="462"/>
      <c r="D137" s="452"/>
      <c r="E137" s="452"/>
      <c r="F137" s="457"/>
      <c r="G137" s="458"/>
      <c r="H137" s="458"/>
      <c r="I137" s="459"/>
      <c r="J137" s="182">
        <f>CEILING(D137*F137,1)</f>
        <v>0</v>
      </c>
      <c r="K137" s="233"/>
      <c r="L137" s="182">
        <f>IF(J137-K137&lt;0,0,J137-K137)</f>
        <v>0</v>
      </c>
    </row>
    <row r="138" spans="1:12" s="158" customFormat="1" ht="14.45" customHeight="1" x14ac:dyDescent="0.25">
      <c r="A138" s="407" t="s">
        <v>41</v>
      </c>
      <c r="B138" s="408"/>
      <c r="C138" s="408"/>
      <c r="D138" s="408"/>
      <c r="E138" s="408"/>
      <c r="F138" s="408"/>
      <c r="G138" s="408"/>
      <c r="H138" s="408"/>
      <c r="I138" s="409"/>
      <c r="J138" s="157">
        <f>SUM(J135:J137)</f>
        <v>0</v>
      </c>
      <c r="K138" s="157">
        <f>SUM(K135:K137)</f>
        <v>0</v>
      </c>
      <c r="L138" s="157">
        <f>SUM(L135:L137)</f>
        <v>0</v>
      </c>
    </row>
    <row r="139" spans="1:12" ht="25.9" customHeight="1" x14ac:dyDescent="0.25">
      <c r="A139" s="25" t="s">
        <v>17</v>
      </c>
      <c r="B139" s="231"/>
      <c r="C139" s="232"/>
      <c r="D139" s="232"/>
      <c r="E139" s="232"/>
      <c r="F139" s="232"/>
      <c r="G139" s="232"/>
      <c r="H139" s="232"/>
      <c r="I139" s="232"/>
      <c r="J139" s="23"/>
      <c r="K139" s="23"/>
      <c r="L139" s="24"/>
    </row>
    <row r="140" spans="1:12" ht="199.9" customHeight="1" x14ac:dyDescent="0.25">
      <c r="A140" s="355"/>
      <c r="B140" s="356"/>
      <c r="C140" s="356"/>
      <c r="D140" s="356"/>
      <c r="E140" s="356"/>
      <c r="F140" s="356"/>
      <c r="G140" s="356"/>
      <c r="H140" s="356"/>
      <c r="I140" s="356"/>
      <c r="J140" s="356"/>
      <c r="K140" s="356"/>
      <c r="L140" s="357"/>
    </row>
    <row r="141" spans="1:12" ht="14.45" hidden="1" customHeight="1" x14ac:dyDescent="0.25">
      <c r="A141" s="358"/>
      <c r="B141" s="359"/>
      <c r="C141" s="359"/>
      <c r="D141" s="359"/>
      <c r="E141" s="359"/>
      <c r="F141" s="359"/>
      <c r="G141" s="359"/>
      <c r="H141" s="359"/>
      <c r="I141" s="359"/>
      <c r="J141" s="359"/>
      <c r="K141" s="359"/>
      <c r="L141" s="360"/>
    </row>
  </sheetData>
  <sheetProtection algorithmName="SHA-512" hashValue="YcK1e0Pgtag1o8QjCoUmQMTv2t+hSrTp69aJXc83tACsfQR7w1b9qOzDEdJ9YUPk4aYm8srydxWW3Y6tu3Qa/Q==" saltValue="JEZ6Bg/kCEqkV7TSPo7YZ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430" priority="77" stopIfTrue="1" operator="lessThan">
      <formula>0</formula>
    </cfRule>
    <cfRule type="containsErrors" dxfId="429"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428" priority="76" stopIfTrue="1">
      <formula>LEN(TRIM(J9))=0</formula>
    </cfRule>
  </conditionalFormatting>
  <conditionalFormatting sqref="C97:L97 J100:L103">
    <cfRule type="cellIs" dxfId="427" priority="74" stopIfTrue="1" operator="lessThan">
      <formula>0</formula>
    </cfRule>
    <cfRule type="containsErrors" dxfId="426" priority="75" stopIfTrue="1">
      <formula>ISERROR(C97)</formula>
    </cfRule>
  </conditionalFormatting>
  <conditionalFormatting sqref="M104:IX104">
    <cfRule type="cellIs" dxfId="425" priority="72" stopIfTrue="1" operator="lessThan">
      <formula>0</formula>
    </cfRule>
    <cfRule type="containsErrors" dxfId="424" priority="73" stopIfTrue="1">
      <formula>ISERROR(M104)</formula>
    </cfRule>
  </conditionalFormatting>
  <conditionalFormatting sqref="M105:IX105">
    <cfRule type="cellIs" dxfId="423" priority="68" stopIfTrue="1" operator="lessThan">
      <formula>0</formula>
    </cfRule>
    <cfRule type="containsErrors" dxfId="422" priority="69" stopIfTrue="1">
      <formula>ISERROR(M105)</formula>
    </cfRule>
  </conditionalFormatting>
  <conditionalFormatting sqref="J84:L85 A84:A85">
    <cfRule type="cellIs" dxfId="421" priority="70" stopIfTrue="1" operator="lessThan">
      <formula>0</formula>
    </cfRule>
    <cfRule type="containsErrors" dxfId="420" priority="71" stopIfTrue="1">
      <formula>ISERROR(A84)</formula>
    </cfRule>
  </conditionalFormatting>
  <conditionalFormatting sqref="J105:L105 A105">
    <cfRule type="cellIs" dxfId="419" priority="66" stopIfTrue="1" operator="lessThan">
      <formula>0</formula>
    </cfRule>
    <cfRule type="containsErrors" dxfId="418" priority="67" stopIfTrue="1">
      <formula>ISERROR(A105)</formula>
    </cfRule>
  </conditionalFormatting>
  <conditionalFormatting sqref="C125 E125:H125">
    <cfRule type="cellIs" dxfId="417" priority="59" stopIfTrue="1" operator="lessThan">
      <formula>0</formula>
    </cfRule>
    <cfRule type="containsErrors" dxfId="416" priority="60" stopIfTrue="1">
      <formula>ISERROR(C125)</formula>
    </cfRule>
  </conditionalFormatting>
  <conditionalFormatting sqref="C121 E121:H121 E122:G122">
    <cfRule type="cellIs" dxfId="415" priority="64" stopIfTrue="1" operator="lessThan">
      <formula>0</formula>
    </cfRule>
    <cfRule type="containsErrors" dxfId="414" priority="65" stopIfTrue="1">
      <formula>ISERROR(C121)</formula>
    </cfRule>
  </conditionalFormatting>
  <conditionalFormatting sqref="A125 K125:IX125">
    <cfRule type="cellIs" dxfId="413" priority="62" stopIfTrue="1" operator="lessThan">
      <formula>0</formula>
    </cfRule>
    <cfRule type="containsErrors" dxfId="412" priority="63" stopIfTrue="1">
      <formula>ISERROR(A125)</formula>
    </cfRule>
  </conditionalFormatting>
  <conditionalFormatting sqref="L125">
    <cfRule type="containsBlanks" dxfId="411" priority="61" stopIfTrue="1">
      <formula>LEN(TRIM(L125))=0</formula>
    </cfRule>
  </conditionalFormatting>
  <conditionalFormatting sqref="J125">
    <cfRule type="cellIs" dxfId="410" priority="57" stopIfTrue="1" operator="lessThan">
      <formula>0</formula>
    </cfRule>
    <cfRule type="containsErrors" dxfId="409" priority="58" stopIfTrue="1">
      <formula>ISERROR(J125)</formula>
    </cfRule>
  </conditionalFormatting>
  <conditionalFormatting sqref="A99">
    <cfRule type="cellIs" dxfId="408" priority="55" stopIfTrue="1" operator="lessThan">
      <formula>0</formula>
    </cfRule>
    <cfRule type="containsErrors" dxfId="407" priority="56" stopIfTrue="1">
      <formula>ISERROR(A99)</formula>
    </cfRule>
  </conditionalFormatting>
  <conditionalFormatting sqref="A94:A95 B94:L94">
    <cfRule type="cellIs" dxfId="406" priority="53" stopIfTrue="1" operator="lessThan">
      <formula>0</formula>
    </cfRule>
    <cfRule type="containsErrors" dxfId="405" priority="54" stopIfTrue="1">
      <formula>ISERROR(A94)</formula>
    </cfRule>
  </conditionalFormatting>
  <conditionalFormatting sqref="B115:L115">
    <cfRule type="cellIs" dxfId="404" priority="51" stopIfTrue="1" operator="lessThan">
      <formula>0</formula>
    </cfRule>
    <cfRule type="containsErrors" dxfId="403" priority="52" stopIfTrue="1">
      <formula>ISERROR(B115)</formula>
    </cfRule>
  </conditionalFormatting>
  <conditionalFormatting sqref="C11">
    <cfRule type="cellIs" dxfId="402" priority="49" stopIfTrue="1" operator="lessThan">
      <formula>0</formula>
    </cfRule>
    <cfRule type="containsErrors" dxfId="401" priority="50" stopIfTrue="1">
      <formula>ISERROR(C11)</formula>
    </cfRule>
  </conditionalFormatting>
  <conditionalFormatting sqref="A10:C10 J10:IX10 E10:H10">
    <cfRule type="cellIs" dxfId="400" priority="47" stopIfTrue="1" operator="lessThan">
      <formula>0</formula>
    </cfRule>
    <cfRule type="containsErrors" dxfId="399" priority="48" stopIfTrue="1">
      <formula>ISERROR(A10)</formula>
    </cfRule>
  </conditionalFormatting>
  <conditionalFormatting sqref="J10 L10">
    <cfRule type="containsBlanks" dxfId="398" priority="46" stopIfTrue="1">
      <formula>LEN(TRIM(J10))=0</formula>
    </cfRule>
  </conditionalFormatting>
  <conditionalFormatting sqref="M89:IX89">
    <cfRule type="cellIs" dxfId="397" priority="44" stopIfTrue="1" operator="lessThan">
      <formula>0</formula>
    </cfRule>
    <cfRule type="containsErrors" dxfId="396" priority="45" stopIfTrue="1">
      <formula>ISERROR(M89)</formula>
    </cfRule>
  </conditionalFormatting>
  <conditionalFormatting sqref="M86:IX86">
    <cfRule type="cellIs" dxfId="395" priority="38" stopIfTrue="1" operator="lessThan">
      <formula>0</formula>
    </cfRule>
    <cfRule type="containsErrors" dxfId="394" priority="39" stopIfTrue="1">
      <formula>ISERROR(M86)</formula>
    </cfRule>
  </conditionalFormatting>
  <conditionalFormatting sqref="G86">
    <cfRule type="cellIs" dxfId="393" priority="31" stopIfTrue="1" operator="lessThan">
      <formula>0</formula>
    </cfRule>
    <cfRule type="containsErrors" dxfId="392" priority="32" stopIfTrue="1">
      <formula>ISERROR(G86)</formula>
    </cfRule>
  </conditionalFormatting>
  <conditionalFormatting sqref="M87:IX88">
    <cfRule type="cellIs" dxfId="391" priority="42" stopIfTrue="1" operator="lessThan">
      <formula>0</formula>
    </cfRule>
    <cfRule type="containsErrors" dxfId="390" priority="43" stopIfTrue="1">
      <formula>ISERROR(M87)</formula>
    </cfRule>
  </conditionalFormatting>
  <conditionalFormatting sqref="L88">
    <cfRule type="cellIs" dxfId="389" priority="40" stopIfTrue="1" operator="lessThan">
      <formula>0</formula>
    </cfRule>
    <cfRule type="containsErrors" dxfId="388" priority="41" stopIfTrue="1">
      <formula>ISERROR(L88)</formula>
    </cfRule>
  </conditionalFormatting>
  <conditionalFormatting sqref="L88">
    <cfRule type="containsBlanks" dxfId="387" priority="28" stopIfTrue="1">
      <formula>LEN(TRIM(L88))=0</formula>
    </cfRule>
  </conditionalFormatting>
  <conditionalFormatting sqref="A86:B87 D86:D87">
    <cfRule type="cellIs" dxfId="386" priority="36" stopIfTrue="1" operator="lessThan">
      <formula>0</formula>
    </cfRule>
    <cfRule type="containsErrors" dxfId="385" priority="37" stopIfTrue="1">
      <formula>ISERROR(A86)</formula>
    </cfRule>
  </conditionalFormatting>
  <conditionalFormatting sqref="G89">
    <cfRule type="cellIs" dxfId="384" priority="34" stopIfTrue="1" operator="lessThan">
      <formula>0</formula>
    </cfRule>
    <cfRule type="containsErrors" dxfId="383" priority="35" stopIfTrue="1">
      <formula>ISERROR(G89)</formula>
    </cfRule>
  </conditionalFormatting>
  <conditionalFormatting sqref="K88">
    <cfRule type="containsBlanks" dxfId="382" priority="33" stopIfTrue="1">
      <formula>LEN(TRIM(K88))=0</formula>
    </cfRule>
  </conditionalFormatting>
  <conditionalFormatting sqref="G87">
    <cfRule type="cellIs" dxfId="381" priority="29" stopIfTrue="1" operator="lessThan">
      <formula>0</formula>
    </cfRule>
    <cfRule type="containsErrors" dxfId="380" priority="30" stopIfTrue="1">
      <formula>ISERROR(G87)</formula>
    </cfRule>
  </conditionalFormatting>
  <conditionalFormatting sqref="A93 J93:L93 A92:B92 D92">
    <cfRule type="cellIs" dxfId="379" priority="26" stopIfTrue="1" operator="lessThan">
      <formula>0</formula>
    </cfRule>
    <cfRule type="containsErrors" dxfId="378" priority="27" stopIfTrue="1">
      <formula>ISERROR(A92)</formula>
    </cfRule>
  </conditionalFormatting>
  <conditionalFormatting sqref="M106:IX106 G109:L109 A109 L113:IX114 G113:K113">
    <cfRule type="cellIs" dxfId="377" priority="24" stopIfTrue="1" operator="lessThan">
      <formula>0</formula>
    </cfRule>
    <cfRule type="containsErrors" dxfId="376" priority="25" stopIfTrue="1">
      <formula>ISERROR(A106)</formula>
    </cfRule>
  </conditionalFormatting>
  <conditionalFormatting sqref="J113 L113">
    <cfRule type="containsBlanks" dxfId="375" priority="23" stopIfTrue="1">
      <formula>LEN(TRIM(J113))=0</formula>
    </cfRule>
  </conditionalFormatting>
  <conditionalFormatting sqref="J106:L106 A106">
    <cfRule type="cellIs" dxfId="374" priority="21" stopIfTrue="1" operator="lessThan">
      <formula>0</formula>
    </cfRule>
    <cfRule type="containsErrors" dxfId="373" priority="22" stopIfTrue="1">
      <formula>ISERROR(A106)</formula>
    </cfRule>
  </conditionalFormatting>
  <conditionalFormatting sqref="M110:IX110">
    <cfRule type="cellIs" dxfId="372" priority="19" stopIfTrue="1" operator="lessThan">
      <formula>0</formula>
    </cfRule>
    <cfRule type="containsErrors" dxfId="371" priority="20" stopIfTrue="1">
      <formula>ISERROR(M110)</formula>
    </cfRule>
  </conditionalFormatting>
  <conditionalFormatting sqref="M107:IX107">
    <cfRule type="cellIs" dxfId="370" priority="13" stopIfTrue="1" operator="lessThan">
      <formula>0</formula>
    </cfRule>
    <cfRule type="containsErrors" dxfId="369" priority="14" stopIfTrue="1">
      <formula>ISERROR(M107)</formula>
    </cfRule>
  </conditionalFormatting>
  <conditionalFormatting sqref="G107">
    <cfRule type="cellIs" dxfId="368" priority="6" stopIfTrue="1" operator="lessThan">
      <formula>0</formula>
    </cfRule>
    <cfRule type="containsErrors" dxfId="367" priority="7" stopIfTrue="1">
      <formula>ISERROR(G107)</formula>
    </cfRule>
  </conditionalFormatting>
  <conditionalFormatting sqref="M108:IX109">
    <cfRule type="cellIs" dxfId="366" priority="17" stopIfTrue="1" operator="lessThan">
      <formula>0</formula>
    </cfRule>
    <cfRule type="containsErrors" dxfId="365" priority="18" stopIfTrue="1">
      <formula>ISERROR(M108)</formula>
    </cfRule>
  </conditionalFormatting>
  <conditionalFormatting sqref="L109">
    <cfRule type="cellIs" dxfId="364" priority="15" stopIfTrue="1" operator="lessThan">
      <formula>0</formula>
    </cfRule>
    <cfRule type="containsErrors" dxfId="363" priority="16" stopIfTrue="1">
      <formula>ISERROR(L109)</formula>
    </cfRule>
  </conditionalFormatting>
  <conditionalFormatting sqref="L109">
    <cfRule type="containsBlanks" dxfId="362" priority="3" stopIfTrue="1">
      <formula>LEN(TRIM(L109))=0</formula>
    </cfRule>
  </conditionalFormatting>
  <conditionalFormatting sqref="A107:B108 D107:D108">
    <cfRule type="cellIs" dxfId="361" priority="11" stopIfTrue="1" operator="lessThan">
      <formula>0</formula>
    </cfRule>
    <cfRule type="containsErrors" dxfId="360" priority="12" stopIfTrue="1">
      <formula>ISERROR(A107)</formula>
    </cfRule>
  </conditionalFormatting>
  <conditionalFormatting sqref="G110">
    <cfRule type="cellIs" dxfId="359" priority="9" stopIfTrue="1" operator="lessThan">
      <formula>0</formula>
    </cfRule>
    <cfRule type="containsErrors" dxfId="358" priority="10" stopIfTrue="1">
      <formula>ISERROR(G110)</formula>
    </cfRule>
  </conditionalFormatting>
  <conditionalFormatting sqref="K109">
    <cfRule type="containsBlanks" dxfId="357" priority="8" stopIfTrue="1">
      <formula>LEN(TRIM(K109))=0</formula>
    </cfRule>
  </conditionalFormatting>
  <conditionalFormatting sqref="G108">
    <cfRule type="cellIs" dxfId="356" priority="4" stopIfTrue="1" operator="lessThan">
      <formula>0</formula>
    </cfRule>
    <cfRule type="containsErrors" dxfId="355" priority="5" stopIfTrue="1">
      <formula>ISERROR(G108)</formula>
    </cfRule>
  </conditionalFormatting>
  <conditionalFormatting sqref="A114 J114:L114 A113:B113 D113">
    <cfRule type="cellIs" dxfId="354" priority="1" stopIfTrue="1" operator="lessThan">
      <formula>0</formula>
    </cfRule>
    <cfRule type="containsErrors" dxfId="353"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62466"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62467"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62468"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62469"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62470"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62471"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62472"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62473"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62474"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62475"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62476"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62477"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62478"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62479"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2480"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62481"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62482"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62483"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62484"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62485"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62486"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2487"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62488" r:id="rId28" name="Button 24">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62489" r:id="rId29" name="Button 25">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62490" r:id="rId30" name="Button 26">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62491" r:id="rId31" name="Button 27">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62492"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2493" r:id="rId33" name="Button 29">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62494"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62495"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62496" r:id="rId36" name="Button 32">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2497" r:id="rId37" name="Button 33">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62498"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81" t="str">
        <f>'Budget Sheet Instructions'!A20</f>
        <v>Budget Detail - Year 4</v>
      </c>
      <c r="B1" s="482"/>
      <c r="C1" s="482"/>
      <c r="D1" s="482"/>
      <c r="E1" s="482"/>
      <c r="F1" s="482"/>
      <c r="G1" s="5"/>
      <c r="H1" s="483"/>
      <c r="I1" s="483"/>
      <c r="J1" s="483"/>
      <c r="K1" s="483"/>
      <c r="L1" s="484"/>
      <c r="M1" s="6"/>
      <c r="N1" s="6"/>
      <c r="O1" s="6"/>
    </row>
    <row r="2" spans="1:15" ht="15" customHeight="1" x14ac:dyDescent="0.25">
      <c r="A2" s="501" t="s">
        <v>300</v>
      </c>
      <c r="B2" s="502"/>
      <c r="C2" s="502"/>
      <c r="D2" s="502"/>
      <c r="E2" s="502"/>
      <c r="F2" s="502"/>
      <c r="G2" s="502"/>
      <c r="H2" s="502"/>
      <c r="I2" s="502"/>
      <c r="J2" s="503"/>
      <c r="K2" s="361"/>
      <c r="L2" s="362"/>
      <c r="M2" s="6"/>
      <c r="N2" s="6"/>
      <c r="O2" s="6"/>
    </row>
    <row r="3" spans="1:15" ht="15" customHeight="1" x14ac:dyDescent="0.25">
      <c r="A3" s="504" t="s">
        <v>299</v>
      </c>
      <c r="B3" s="505"/>
      <c r="C3" s="202"/>
      <c r="D3" s="202"/>
      <c r="E3" s="202"/>
      <c r="F3" s="202"/>
      <c r="G3" s="202"/>
      <c r="H3" s="202"/>
      <c r="I3" s="202"/>
      <c r="J3" s="203"/>
      <c r="K3" s="363"/>
      <c r="L3" s="364"/>
      <c r="M3" s="6"/>
      <c r="N3" s="6"/>
      <c r="O3" s="6"/>
    </row>
    <row r="4" spans="1:15" x14ac:dyDescent="0.25">
      <c r="A4" s="224" t="s">
        <v>27</v>
      </c>
      <c r="B4" s="225"/>
      <c r="C4" s="225"/>
      <c r="D4" s="225"/>
      <c r="E4" s="225"/>
      <c r="F4" s="225"/>
      <c r="G4" s="225"/>
      <c r="H4" s="225"/>
      <c r="I4" s="225"/>
      <c r="J4" s="225"/>
      <c r="K4" s="225"/>
      <c r="L4" s="114"/>
      <c r="M4" s="67"/>
      <c r="N4" s="6"/>
      <c r="O4" s="6"/>
    </row>
    <row r="5" spans="1:15" x14ac:dyDescent="0.25">
      <c r="A5" s="227" t="s">
        <v>42</v>
      </c>
      <c r="B5" s="226" t="s">
        <v>174</v>
      </c>
      <c r="C5" s="422" t="s">
        <v>2</v>
      </c>
      <c r="D5" s="410"/>
      <c r="E5" s="410"/>
      <c r="F5" s="410"/>
      <c r="G5" s="410"/>
      <c r="H5" s="410"/>
      <c r="I5" s="410"/>
      <c r="J5" s="410"/>
      <c r="K5" s="410"/>
      <c r="L5" s="411"/>
      <c r="M5" s="67"/>
      <c r="N5" s="6"/>
      <c r="O5" s="6"/>
    </row>
    <row r="6" spans="1:15" ht="28.5" customHeight="1" x14ac:dyDescent="0.25">
      <c r="A6" s="221" t="s">
        <v>173</v>
      </c>
      <c r="B6" s="221" t="s">
        <v>175</v>
      </c>
      <c r="C6" s="379" t="s">
        <v>48</v>
      </c>
      <c r="D6" s="380"/>
      <c r="E6" s="380"/>
      <c r="F6" s="380"/>
      <c r="G6" s="380"/>
      <c r="H6" s="380"/>
      <c r="I6" s="380"/>
      <c r="J6" s="380"/>
      <c r="K6" s="380"/>
      <c r="L6" s="400"/>
      <c r="M6" s="67"/>
      <c r="N6" s="6"/>
      <c r="O6" s="6"/>
    </row>
    <row r="7" spans="1:15" ht="15" customHeight="1" x14ac:dyDescent="0.2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25">
      <c r="A8" s="487"/>
      <c r="B8" s="487"/>
      <c r="C8" s="447"/>
      <c r="D8" s="448"/>
      <c r="E8" s="421"/>
      <c r="F8" s="404"/>
      <c r="G8" s="405"/>
      <c r="H8" s="404"/>
      <c r="I8" s="406"/>
      <c r="J8" s="371"/>
      <c r="K8" s="389"/>
      <c r="L8" s="371"/>
      <c r="M8" s="67"/>
      <c r="N8" s="6"/>
      <c r="O8" s="6"/>
    </row>
    <row r="9" spans="1:15" ht="30" hidden="1" customHeight="1" x14ac:dyDescent="0.25">
      <c r="A9" s="91"/>
      <c r="B9" s="91"/>
      <c r="C9" s="488"/>
      <c r="D9" s="489"/>
      <c r="E9" s="220"/>
      <c r="F9" s="485"/>
      <c r="G9" s="486"/>
      <c r="H9" s="490"/>
      <c r="I9" s="491"/>
      <c r="J9" s="182">
        <f>CEILING(C9*F9*H9,1)</f>
        <v>0</v>
      </c>
      <c r="K9" s="170"/>
      <c r="L9" s="182">
        <f>IF(J9-K9&lt;0,0,J9-K9)</f>
        <v>0</v>
      </c>
      <c r="M9" s="10"/>
      <c r="N9" s="6"/>
      <c r="O9" s="6"/>
    </row>
    <row r="10" spans="1:15" ht="30" customHeight="1" x14ac:dyDescent="0.25">
      <c r="A10" s="91"/>
      <c r="B10" s="91"/>
      <c r="C10" s="488"/>
      <c r="D10" s="489"/>
      <c r="E10" s="220"/>
      <c r="F10" s="485"/>
      <c r="G10" s="486"/>
      <c r="H10" s="490"/>
      <c r="I10" s="491"/>
      <c r="J10" s="182">
        <f>CEILING(C10*F10*H10,1)</f>
        <v>0</v>
      </c>
      <c r="K10" s="170"/>
      <c r="L10" s="182">
        <f>IF(J10-K10&lt;0,0,J10-K10)</f>
        <v>0</v>
      </c>
      <c r="M10" s="10"/>
      <c r="N10" s="6"/>
      <c r="O10" s="6"/>
    </row>
    <row r="11" spans="1:15" ht="30" hidden="1" customHeight="1" x14ac:dyDescent="0.25">
      <c r="A11" s="91"/>
      <c r="B11" s="91"/>
      <c r="C11" s="488"/>
      <c r="D11" s="489"/>
      <c r="E11" s="220"/>
      <c r="F11" s="485"/>
      <c r="G11" s="486"/>
      <c r="H11" s="490"/>
      <c r="I11" s="491"/>
      <c r="J11" s="182">
        <f>CEILING(C11*F11*H11,1)</f>
        <v>0</v>
      </c>
      <c r="K11" s="233"/>
      <c r="L11" s="182">
        <f>IF(J11-K11&lt;0,0,J11-K11)</f>
        <v>0</v>
      </c>
      <c r="M11" s="10"/>
      <c r="N11" s="6"/>
      <c r="O11" s="6"/>
    </row>
    <row r="12" spans="1:15" s="158" customFormat="1" ht="14.45" customHeight="1" x14ac:dyDescent="0.25">
      <c r="A12" s="407" t="s">
        <v>41</v>
      </c>
      <c r="B12" s="408"/>
      <c r="C12" s="408"/>
      <c r="D12" s="408"/>
      <c r="E12" s="408"/>
      <c r="F12" s="408"/>
      <c r="G12" s="408"/>
      <c r="H12" s="408"/>
      <c r="I12" s="409"/>
      <c r="J12" s="157">
        <f>SUM(J9:J11)</f>
        <v>0</v>
      </c>
      <c r="K12" s="157">
        <f>SUM(K9:K11)</f>
        <v>0</v>
      </c>
      <c r="L12" s="157">
        <f>SUM(L9:L11)</f>
        <v>0</v>
      </c>
    </row>
    <row r="13" spans="1:15" ht="22.5" customHeight="1" x14ac:dyDescent="0.25">
      <c r="A13" s="25" t="s">
        <v>17</v>
      </c>
      <c r="B13" s="231"/>
      <c r="C13" s="232"/>
      <c r="D13" s="232"/>
      <c r="E13" s="232"/>
      <c r="F13" s="232"/>
      <c r="G13" s="232"/>
      <c r="H13" s="232"/>
      <c r="I13" s="232"/>
      <c r="J13" s="23"/>
      <c r="K13" s="23"/>
      <c r="L13" s="24"/>
    </row>
    <row r="14" spans="1:15" ht="200.1" customHeight="1" x14ac:dyDescent="0.25">
      <c r="A14" s="352"/>
      <c r="B14" s="353"/>
      <c r="C14" s="353"/>
      <c r="D14" s="353"/>
      <c r="E14" s="353"/>
      <c r="F14" s="353"/>
      <c r="G14" s="353"/>
      <c r="H14" s="353"/>
      <c r="I14" s="353"/>
      <c r="J14" s="353"/>
      <c r="K14" s="353"/>
      <c r="L14" s="354"/>
    </row>
    <row r="15" spans="1:15" ht="16.5" hidden="1" customHeight="1" x14ac:dyDescent="0.25">
      <c r="A15" s="358"/>
      <c r="B15" s="359"/>
      <c r="C15" s="359"/>
      <c r="D15" s="359"/>
      <c r="E15" s="359"/>
      <c r="F15" s="359"/>
      <c r="G15" s="359"/>
      <c r="H15" s="359"/>
      <c r="I15" s="359"/>
      <c r="J15" s="359"/>
      <c r="K15" s="359"/>
      <c r="L15" s="360"/>
    </row>
    <row r="16" spans="1:15" x14ac:dyDescent="0.25">
      <c r="A16" s="224" t="s">
        <v>28</v>
      </c>
      <c r="B16" s="225"/>
      <c r="C16" s="225"/>
      <c r="D16" s="225"/>
      <c r="E16" s="225"/>
      <c r="F16" s="225"/>
      <c r="G16" s="225"/>
      <c r="H16" s="225"/>
      <c r="I16" s="225"/>
      <c r="J16" s="225"/>
      <c r="K16" s="225"/>
      <c r="L16" s="114"/>
    </row>
    <row r="17" spans="1:12" x14ac:dyDescent="0.25">
      <c r="A17" s="422" t="s">
        <v>42</v>
      </c>
      <c r="B17" s="410"/>
      <c r="C17" s="411"/>
      <c r="D17" s="479" t="s">
        <v>2</v>
      </c>
      <c r="E17" s="479"/>
      <c r="F17" s="479"/>
      <c r="G17" s="479"/>
      <c r="H17" s="479"/>
      <c r="I17" s="479"/>
      <c r="J17" s="479"/>
      <c r="K17" s="479"/>
      <c r="L17" s="479"/>
    </row>
    <row r="18" spans="1:12" ht="28.5" customHeight="1" x14ac:dyDescent="0.25">
      <c r="A18" s="379" t="s">
        <v>238</v>
      </c>
      <c r="B18" s="380"/>
      <c r="C18" s="400"/>
      <c r="D18" s="480" t="s">
        <v>54</v>
      </c>
      <c r="E18" s="480"/>
      <c r="F18" s="480"/>
      <c r="G18" s="480"/>
      <c r="H18" s="480"/>
      <c r="I18" s="480"/>
      <c r="J18" s="480"/>
      <c r="K18" s="480"/>
      <c r="L18" s="480"/>
    </row>
    <row r="19" spans="1:12" ht="15" customHeight="1" x14ac:dyDescent="0.25">
      <c r="A19" s="412"/>
      <c r="B19" s="413"/>
      <c r="C19" s="414"/>
      <c r="D19" s="421" t="s">
        <v>57</v>
      </c>
      <c r="E19" s="421"/>
      <c r="F19" s="401" t="s">
        <v>46</v>
      </c>
      <c r="G19" s="402"/>
      <c r="H19" s="402"/>
      <c r="I19" s="403"/>
      <c r="J19" s="371" t="s">
        <v>49</v>
      </c>
      <c r="K19" s="389" t="s">
        <v>47</v>
      </c>
      <c r="L19" s="371" t="s">
        <v>39</v>
      </c>
    </row>
    <row r="20" spans="1:12" ht="20.25" customHeight="1" x14ac:dyDescent="0.25">
      <c r="A20" s="415"/>
      <c r="B20" s="416"/>
      <c r="C20" s="417"/>
      <c r="D20" s="421"/>
      <c r="E20" s="421"/>
      <c r="F20" s="404"/>
      <c r="G20" s="405"/>
      <c r="H20" s="405"/>
      <c r="I20" s="406"/>
      <c r="J20" s="371"/>
      <c r="K20" s="389"/>
      <c r="L20" s="371"/>
    </row>
    <row r="21" spans="1:12" ht="30" hidden="1" customHeight="1" x14ac:dyDescent="0.25">
      <c r="A21" s="391"/>
      <c r="B21" s="392"/>
      <c r="C21" s="393"/>
      <c r="D21" s="438"/>
      <c r="E21" s="494"/>
      <c r="F21" s="467"/>
      <c r="G21" s="468"/>
      <c r="H21" s="468"/>
      <c r="I21" s="469"/>
      <c r="J21" s="182">
        <f>CEILING(D21*F21,1)</f>
        <v>0</v>
      </c>
      <c r="K21" s="170"/>
      <c r="L21" s="182">
        <f>IF(J21-K21&lt;0,0,J21-K21)</f>
        <v>0</v>
      </c>
    </row>
    <row r="22" spans="1:12" ht="30" customHeight="1" x14ac:dyDescent="0.25">
      <c r="A22" s="391"/>
      <c r="B22" s="392"/>
      <c r="C22" s="393"/>
      <c r="D22" s="438"/>
      <c r="E22" s="494"/>
      <c r="F22" s="467"/>
      <c r="G22" s="468"/>
      <c r="H22" s="468"/>
      <c r="I22" s="469"/>
      <c r="J22" s="182">
        <f>CEILING(D22*F22,1)</f>
        <v>0</v>
      </c>
      <c r="K22" s="170"/>
      <c r="L22" s="182">
        <f>IF(J22-K22&lt;0,0,J22-K22)</f>
        <v>0</v>
      </c>
    </row>
    <row r="23" spans="1:12" ht="30" hidden="1" customHeight="1" x14ac:dyDescent="0.25">
      <c r="A23" s="473"/>
      <c r="B23" s="474"/>
      <c r="C23" s="475"/>
      <c r="D23" s="438"/>
      <c r="E23" s="494"/>
      <c r="F23" s="470"/>
      <c r="G23" s="471"/>
      <c r="H23" s="471"/>
      <c r="I23" s="472"/>
      <c r="J23" s="182">
        <f>CEILING(D23*F23,1)</f>
        <v>0</v>
      </c>
      <c r="K23" s="233"/>
      <c r="L23" s="182">
        <f>IF(J23-K23&lt;0,0,J23-K23)</f>
        <v>0</v>
      </c>
    </row>
    <row r="24" spans="1:12" s="158" customFormat="1" ht="14.45" customHeight="1" x14ac:dyDescent="0.25">
      <c r="A24" s="407" t="s">
        <v>41</v>
      </c>
      <c r="B24" s="408"/>
      <c r="C24" s="408"/>
      <c r="D24" s="408"/>
      <c r="E24" s="408"/>
      <c r="F24" s="408"/>
      <c r="G24" s="408"/>
      <c r="H24" s="408"/>
      <c r="I24" s="409"/>
      <c r="J24" s="157">
        <f>SUM(J21:J23)</f>
        <v>0</v>
      </c>
      <c r="K24" s="157">
        <f>SUM(K21:K23)</f>
        <v>0</v>
      </c>
      <c r="L24" s="157">
        <f>SUM(L21:L23)</f>
        <v>0</v>
      </c>
    </row>
    <row r="25" spans="1:12" ht="22.5" customHeight="1" x14ac:dyDescent="0.25">
      <c r="A25" s="25" t="s">
        <v>17</v>
      </c>
      <c r="B25" s="231"/>
      <c r="C25" s="232"/>
      <c r="D25" s="232"/>
      <c r="E25" s="232"/>
      <c r="F25" s="232"/>
      <c r="G25" s="232"/>
      <c r="H25" s="232"/>
      <c r="I25" s="232"/>
      <c r="J25" s="23"/>
      <c r="K25" s="23"/>
      <c r="L25" s="24"/>
    </row>
    <row r="26" spans="1:12" ht="200.1" customHeight="1" x14ac:dyDescent="0.25">
      <c r="A26" s="355"/>
      <c r="B26" s="356"/>
      <c r="C26" s="356"/>
      <c r="D26" s="356"/>
      <c r="E26" s="356"/>
      <c r="F26" s="356"/>
      <c r="G26" s="356"/>
      <c r="H26" s="356"/>
      <c r="I26" s="356"/>
      <c r="J26" s="356"/>
      <c r="K26" s="356"/>
      <c r="L26" s="357"/>
    </row>
    <row r="27" spans="1:12" ht="16.5" hidden="1" customHeight="1" x14ac:dyDescent="0.25">
      <c r="A27" s="358"/>
      <c r="B27" s="359"/>
      <c r="C27" s="359"/>
      <c r="D27" s="359"/>
      <c r="E27" s="359"/>
      <c r="F27" s="359"/>
      <c r="G27" s="359"/>
      <c r="H27" s="359"/>
      <c r="I27" s="359"/>
      <c r="J27" s="359"/>
      <c r="K27" s="359"/>
      <c r="L27" s="360"/>
    </row>
    <row r="28" spans="1:12" x14ac:dyDescent="0.25">
      <c r="A28" s="224" t="s">
        <v>29</v>
      </c>
      <c r="B28" s="225"/>
      <c r="C28" s="225"/>
      <c r="D28" s="225"/>
      <c r="E28" s="225"/>
      <c r="F28" s="225"/>
      <c r="G28" s="225"/>
      <c r="H28" s="225"/>
      <c r="I28" s="225"/>
      <c r="J28" s="225"/>
      <c r="K28" s="225"/>
      <c r="L28" s="114"/>
    </row>
    <row r="29" spans="1:12" ht="30" x14ac:dyDescent="0.25">
      <c r="A29" s="8" t="s">
        <v>10</v>
      </c>
      <c r="B29" s="465" t="s">
        <v>11</v>
      </c>
      <c r="C29" s="466"/>
      <c r="D29" s="118" t="s">
        <v>12</v>
      </c>
      <c r="E29" s="229" t="s">
        <v>184</v>
      </c>
      <c r="F29" s="465" t="s">
        <v>2</v>
      </c>
      <c r="G29" s="476"/>
      <c r="H29" s="476"/>
      <c r="I29" s="476"/>
      <c r="J29" s="476"/>
      <c r="K29" s="476"/>
      <c r="L29" s="466"/>
    </row>
    <row r="30" spans="1:12" ht="47.25" customHeight="1" x14ac:dyDescent="0.25">
      <c r="A30" s="221" t="s">
        <v>19</v>
      </c>
      <c r="B30" s="379" t="s">
        <v>55</v>
      </c>
      <c r="C30" s="400"/>
      <c r="D30" s="98" t="s">
        <v>225</v>
      </c>
      <c r="E30" s="222" t="s">
        <v>226</v>
      </c>
      <c r="F30" s="379" t="s">
        <v>23</v>
      </c>
      <c r="G30" s="380"/>
      <c r="H30" s="380"/>
      <c r="I30" s="380"/>
      <c r="J30" s="380"/>
      <c r="K30" s="380"/>
      <c r="L30" s="400"/>
    </row>
    <row r="31" spans="1:12" ht="15" customHeight="1" x14ac:dyDescent="0.2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25">
      <c r="A32" s="415"/>
      <c r="B32" s="416"/>
      <c r="C32" s="416"/>
      <c r="D32" s="416"/>
      <c r="E32" s="417"/>
      <c r="F32" s="371"/>
      <c r="G32" s="389"/>
      <c r="H32" s="371"/>
      <c r="I32" s="375"/>
      <c r="J32" s="371"/>
      <c r="K32" s="389"/>
      <c r="L32" s="371"/>
    </row>
    <row r="33" spans="1:12" s="9" customFormat="1" ht="45" hidden="1" customHeight="1" x14ac:dyDescent="0.25">
      <c r="A33" s="21"/>
      <c r="B33" s="368"/>
      <c r="C33" s="370"/>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25">
      <c r="A34" s="21"/>
      <c r="B34" s="368"/>
      <c r="C34" s="370"/>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25">
      <c r="A35" s="33"/>
      <c r="B35" s="492"/>
      <c r="C35" s="493"/>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5" customHeight="1" x14ac:dyDescent="0.25">
      <c r="A36" s="407" t="s">
        <v>41</v>
      </c>
      <c r="B36" s="408"/>
      <c r="C36" s="408"/>
      <c r="D36" s="408"/>
      <c r="E36" s="408"/>
      <c r="F36" s="408"/>
      <c r="G36" s="408"/>
      <c r="H36" s="408"/>
      <c r="I36" s="409"/>
      <c r="J36" s="157">
        <f>SUM(J33:J35)</f>
        <v>0</v>
      </c>
      <c r="K36" s="157">
        <f>SUM(K33:K35)</f>
        <v>0</v>
      </c>
      <c r="L36" s="157">
        <f>SUM(L33:L35)</f>
        <v>0</v>
      </c>
    </row>
    <row r="37" spans="1:12" ht="22.5" customHeight="1" x14ac:dyDescent="0.25">
      <c r="A37" s="25" t="s">
        <v>17</v>
      </c>
      <c r="B37" s="231"/>
      <c r="C37" s="232"/>
      <c r="D37" s="232"/>
      <c r="E37" s="232"/>
      <c r="F37" s="232"/>
      <c r="G37" s="232"/>
      <c r="H37" s="232"/>
      <c r="I37" s="232"/>
      <c r="J37" s="23"/>
      <c r="K37" s="23"/>
      <c r="L37" s="24"/>
    </row>
    <row r="38" spans="1:12" ht="200.1" customHeight="1" x14ac:dyDescent="0.25">
      <c r="A38" s="355"/>
      <c r="B38" s="356"/>
      <c r="C38" s="356"/>
      <c r="D38" s="356"/>
      <c r="E38" s="356"/>
      <c r="F38" s="356"/>
      <c r="G38" s="356"/>
      <c r="H38" s="356"/>
      <c r="I38" s="356"/>
      <c r="J38" s="356"/>
      <c r="K38" s="356"/>
      <c r="L38" s="357"/>
    </row>
    <row r="39" spans="1:12" ht="16.5" hidden="1" customHeight="1" x14ac:dyDescent="0.25">
      <c r="A39" s="358"/>
      <c r="B39" s="359"/>
      <c r="C39" s="359"/>
      <c r="D39" s="359"/>
      <c r="E39" s="359"/>
      <c r="F39" s="359"/>
      <c r="G39" s="359"/>
      <c r="H39" s="359"/>
      <c r="I39" s="359"/>
      <c r="J39" s="359"/>
      <c r="K39" s="359"/>
      <c r="L39" s="360"/>
    </row>
    <row r="40" spans="1:12" x14ac:dyDescent="0.25">
      <c r="A40" s="224" t="s">
        <v>30</v>
      </c>
      <c r="B40" s="225"/>
      <c r="C40" s="225"/>
      <c r="D40" s="225"/>
      <c r="E40" s="225"/>
      <c r="F40" s="225"/>
      <c r="G40" s="225"/>
      <c r="H40" s="225"/>
      <c r="I40" s="225"/>
      <c r="J40" s="225"/>
      <c r="K40" s="225"/>
      <c r="L40" s="114"/>
    </row>
    <row r="41" spans="1:12" x14ac:dyDescent="0.25">
      <c r="A41" s="422" t="s">
        <v>14</v>
      </c>
      <c r="B41" s="410"/>
      <c r="C41" s="411"/>
      <c r="D41" s="422" t="s">
        <v>2</v>
      </c>
      <c r="E41" s="410"/>
      <c r="F41" s="410"/>
      <c r="G41" s="410"/>
      <c r="H41" s="410"/>
      <c r="I41" s="410"/>
      <c r="J41" s="410"/>
      <c r="K41" s="410"/>
      <c r="L41" s="411"/>
    </row>
    <row r="42" spans="1:12" ht="30" customHeight="1" x14ac:dyDescent="0.25">
      <c r="A42" s="379" t="s">
        <v>24</v>
      </c>
      <c r="B42" s="380"/>
      <c r="C42" s="400"/>
      <c r="D42" s="379" t="s">
        <v>25</v>
      </c>
      <c r="E42" s="380"/>
      <c r="F42" s="380"/>
      <c r="G42" s="380"/>
      <c r="H42" s="380"/>
      <c r="I42" s="380"/>
      <c r="J42" s="380"/>
      <c r="K42" s="380"/>
      <c r="L42" s="400"/>
    </row>
    <row r="43" spans="1:12" ht="15" customHeight="1" x14ac:dyDescent="0.25">
      <c r="A43" s="412"/>
      <c r="B43" s="413"/>
      <c r="C43" s="414"/>
      <c r="D43" s="421" t="s">
        <v>26</v>
      </c>
      <c r="E43" s="421"/>
      <c r="F43" s="401" t="s">
        <v>280</v>
      </c>
      <c r="G43" s="402"/>
      <c r="H43" s="402"/>
      <c r="I43" s="403"/>
      <c r="J43" s="371" t="s">
        <v>49</v>
      </c>
      <c r="K43" s="389" t="s">
        <v>47</v>
      </c>
      <c r="L43" s="371" t="s">
        <v>39</v>
      </c>
    </row>
    <row r="44" spans="1:12" x14ac:dyDescent="0.25">
      <c r="A44" s="415"/>
      <c r="B44" s="416"/>
      <c r="C44" s="417"/>
      <c r="D44" s="421"/>
      <c r="E44" s="421"/>
      <c r="F44" s="404"/>
      <c r="G44" s="405"/>
      <c r="H44" s="405"/>
      <c r="I44" s="406"/>
      <c r="J44" s="371"/>
      <c r="K44" s="389"/>
      <c r="L44" s="371"/>
    </row>
    <row r="45" spans="1:12" ht="45.75" hidden="1" customHeight="1" x14ac:dyDescent="0.25">
      <c r="A45" s="383"/>
      <c r="B45" s="453"/>
      <c r="C45" s="384"/>
      <c r="D45" s="495"/>
      <c r="E45" s="495"/>
      <c r="F45" s="438"/>
      <c r="G45" s="439"/>
      <c r="H45" s="439"/>
      <c r="I45" s="494"/>
      <c r="J45" s="182">
        <f>CEILING(D45*F45,1)</f>
        <v>0</v>
      </c>
      <c r="K45" s="170"/>
      <c r="L45" s="182">
        <f>IF(J45-K45&lt;0,0,J45-K45)</f>
        <v>0</v>
      </c>
    </row>
    <row r="46" spans="1:12" ht="45.75" customHeight="1" x14ac:dyDescent="0.25">
      <c r="A46" s="383"/>
      <c r="B46" s="453"/>
      <c r="C46" s="384"/>
      <c r="D46" s="495"/>
      <c r="E46" s="495"/>
      <c r="F46" s="438"/>
      <c r="G46" s="439"/>
      <c r="H46" s="439"/>
      <c r="I46" s="494"/>
      <c r="J46" s="182">
        <f>CEILING(D46*F46,1)</f>
        <v>0</v>
      </c>
      <c r="K46" s="170"/>
      <c r="L46" s="182">
        <f>IF(J46-K46&lt;0,0,J46-K46)</f>
        <v>0</v>
      </c>
    </row>
    <row r="47" spans="1:12" ht="45.75" hidden="1" customHeight="1" x14ac:dyDescent="0.25">
      <c r="A47" s="509"/>
      <c r="B47" s="510"/>
      <c r="C47" s="511"/>
      <c r="D47" s="390"/>
      <c r="E47" s="390"/>
      <c r="F47" s="498"/>
      <c r="G47" s="499"/>
      <c r="H47" s="499"/>
      <c r="I47" s="500"/>
      <c r="J47" s="182">
        <f>CEILING(D47*F47,1)</f>
        <v>0</v>
      </c>
      <c r="K47" s="233"/>
      <c r="L47" s="182">
        <f>IF(J47-K47&lt;0,0,J47-K47)</f>
        <v>0</v>
      </c>
    </row>
    <row r="48" spans="1:12" s="158" customFormat="1" ht="14.45" customHeight="1" x14ac:dyDescent="0.25">
      <c r="A48" s="407" t="s">
        <v>41</v>
      </c>
      <c r="B48" s="408"/>
      <c r="C48" s="408"/>
      <c r="D48" s="408"/>
      <c r="E48" s="408"/>
      <c r="F48" s="408"/>
      <c r="G48" s="408"/>
      <c r="H48" s="408"/>
      <c r="I48" s="409"/>
      <c r="J48" s="157">
        <f>SUM(J45:J47)</f>
        <v>0</v>
      </c>
      <c r="K48" s="157">
        <f>SUM(K45:K47)</f>
        <v>0</v>
      </c>
      <c r="L48" s="157">
        <f>SUM(L45:L47)</f>
        <v>0</v>
      </c>
    </row>
    <row r="49" spans="1:12" ht="22.5" customHeight="1" x14ac:dyDescent="0.25">
      <c r="A49" s="25" t="s">
        <v>17</v>
      </c>
      <c r="B49" s="231"/>
      <c r="C49" s="232"/>
      <c r="D49" s="232"/>
      <c r="E49" s="232"/>
      <c r="F49" s="232"/>
      <c r="G49" s="232"/>
      <c r="H49" s="232"/>
      <c r="I49" s="232"/>
      <c r="J49" s="23"/>
      <c r="K49" s="23"/>
      <c r="L49" s="24"/>
    </row>
    <row r="50" spans="1:12" ht="200.1" customHeight="1" x14ac:dyDescent="0.25">
      <c r="A50" s="352"/>
      <c r="B50" s="353"/>
      <c r="C50" s="353"/>
      <c r="D50" s="353"/>
      <c r="E50" s="353"/>
      <c r="F50" s="353"/>
      <c r="G50" s="353"/>
      <c r="H50" s="353"/>
      <c r="I50" s="353"/>
      <c r="J50" s="353"/>
      <c r="K50" s="353"/>
      <c r="L50" s="354"/>
    </row>
    <row r="51" spans="1:12" ht="16.5" hidden="1" customHeight="1" x14ac:dyDescent="0.25">
      <c r="A51" s="358"/>
      <c r="B51" s="359"/>
      <c r="C51" s="359"/>
      <c r="D51" s="359"/>
      <c r="E51" s="359"/>
      <c r="F51" s="359"/>
      <c r="G51" s="359"/>
      <c r="H51" s="359"/>
      <c r="I51" s="359"/>
      <c r="J51" s="359"/>
      <c r="K51" s="359"/>
      <c r="L51" s="360"/>
    </row>
    <row r="52" spans="1:12" x14ac:dyDescent="0.25">
      <c r="A52" s="224" t="s">
        <v>32</v>
      </c>
      <c r="B52" s="225"/>
      <c r="C52" s="225"/>
      <c r="D52" s="225"/>
      <c r="E52" s="225"/>
      <c r="F52" s="225"/>
      <c r="G52" s="225"/>
      <c r="H52" s="225"/>
      <c r="I52" s="225"/>
      <c r="J52" s="225"/>
      <c r="K52" s="225"/>
      <c r="L52" s="114"/>
    </row>
    <row r="53" spans="1:12" x14ac:dyDescent="0.25">
      <c r="A53" s="422" t="s">
        <v>13</v>
      </c>
      <c r="B53" s="410"/>
      <c r="C53" s="411"/>
      <c r="D53" s="422" t="s">
        <v>2</v>
      </c>
      <c r="E53" s="410"/>
      <c r="F53" s="410"/>
      <c r="G53" s="410"/>
      <c r="H53" s="410"/>
      <c r="I53" s="410"/>
      <c r="J53" s="410"/>
      <c r="K53" s="410"/>
      <c r="L53" s="411"/>
    </row>
    <row r="54" spans="1:12" ht="28.5" customHeight="1" x14ac:dyDescent="0.25">
      <c r="A54" s="379" t="s">
        <v>31</v>
      </c>
      <c r="B54" s="380"/>
      <c r="C54" s="400"/>
      <c r="D54" s="379" t="s">
        <v>33</v>
      </c>
      <c r="E54" s="380"/>
      <c r="F54" s="380"/>
      <c r="G54" s="380"/>
      <c r="H54" s="380"/>
      <c r="I54" s="380"/>
      <c r="J54" s="380"/>
      <c r="K54" s="380"/>
      <c r="L54" s="400"/>
    </row>
    <row r="55" spans="1:12" ht="15" customHeight="1" x14ac:dyDescent="0.25">
      <c r="A55" s="412"/>
      <c r="B55" s="413"/>
      <c r="C55" s="414"/>
      <c r="D55" s="421" t="s">
        <v>26</v>
      </c>
      <c r="E55" s="421"/>
      <c r="F55" s="401" t="s">
        <v>280</v>
      </c>
      <c r="G55" s="402"/>
      <c r="H55" s="402"/>
      <c r="I55" s="403"/>
      <c r="J55" s="371" t="s">
        <v>49</v>
      </c>
      <c r="K55" s="389" t="s">
        <v>47</v>
      </c>
      <c r="L55" s="371" t="s">
        <v>39</v>
      </c>
    </row>
    <row r="56" spans="1:12" x14ac:dyDescent="0.25">
      <c r="A56" s="415"/>
      <c r="B56" s="416"/>
      <c r="C56" s="417"/>
      <c r="D56" s="421"/>
      <c r="E56" s="421"/>
      <c r="F56" s="404"/>
      <c r="G56" s="405"/>
      <c r="H56" s="405"/>
      <c r="I56" s="406"/>
      <c r="J56" s="371"/>
      <c r="K56" s="389"/>
      <c r="L56" s="371"/>
    </row>
    <row r="57" spans="1:12" ht="30.75" hidden="1" customHeight="1" x14ac:dyDescent="0.25">
      <c r="A57" s="391"/>
      <c r="B57" s="392"/>
      <c r="C57" s="393"/>
      <c r="D57" s="495"/>
      <c r="E57" s="495"/>
      <c r="F57" s="438"/>
      <c r="G57" s="439"/>
      <c r="H57" s="439"/>
      <c r="I57" s="494"/>
      <c r="J57" s="182">
        <f>CEILING(D57*F57,1)</f>
        <v>0</v>
      </c>
      <c r="K57" s="170"/>
      <c r="L57" s="182">
        <f>IF(J57-K57&lt;0,0,J57-K57)</f>
        <v>0</v>
      </c>
    </row>
    <row r="58" spans="1:12" ht="30.75" customHeight="1" x14ac:dyDescent="0.25">
      <c r="A58" s="391"/>
      <c r="B58" s="392"/>
      <c r="C58" s="393"/>
      <c r="D58" s="495"/>
      <c r="E58" s="495"/>
      <c r="F58" s="438"/>
      <c r="G58" s="439"/>
      <c r="H58" s="439"/>
      <c r="I58" s="494"/>
      <c r="J58" s="182">
        <f>CEILING(D58*F58,1)</f>
        <v>0</v>
      </c>
      <c r="K58" s="170"/>
      <c r="L58" s="182">
        <f>IF(J58-K58&lt;0,0,J58-K58)</f>
        <v>0</v>
      </c>
    </row>
    <row r="59" spans="1:12" ht="30" hidden="1" customHeight="1" x14ac:dyDescent="0.25">
      <c r="A59" s="473"/>
      <c r="B59" s="474"/>
      <c r="C59" s="475"/>
      <c r="D59" s="390"/>
      <c r="E59" s="390"/>
      <c r="F59" s="498"/>
      <c r="G59" s="499"/>
      <c r="H59" s="499"/>
      <c r="I59" s="500"/>
      <c r="J59" s="182">
        <f>CEILING(D59*F59,1)</f>
        <v>0</v>
      </c>
      <c r="K59" s="233"/>
      <c r="L59" s="182">
        <f>IF(J59-K59&lt;0,0,J59-K59)</f>
        <v>0</v>
      </c>
    </row>
    <row r="60" spans="1:12" s="158" customFormat="1" ht="14.45" customHeight="1" x14ac:dyDescent="0.25">
      <c r="A60" s="407" t="s">
        <v>41</v>
      </c>
      <c r="B60" s="408"/>
      <c r="C60" s="408"/>
      <c r="D60" s="408"/>
      <c r="E60" s="408"/>
      <c r="F60" s="408"/>
      <c r="G60" s="408"/>
      <c r="H60" s="408"/>
      <c r="I60" s="409"/>
      <c r="J60" s="157">
        <f>SUM(J57:J59)</f>
        <v>0</v>
      </c>
      <c r="K60" s="157">
        <f>SUM(K57:K59)</f>
        <v>0</v>
      </c>
      <c r="L60" s="157">
        <f>SUM(L57:L59)</f>
        <v>0</v>
      </c>
    </row>
    <row r="61" spans="1:12" ht="22.5" customHeight="1" x14ac:dyDescent="0.25">
      <c r="A61" s="25" t="s">
        <v>17</v>
      </c>
      <c r="B61" s="231"/>
      <c r="C61" s="232"/>
      <c r="D61" s="232"/>
      <c r="E61" s="232"/>
      <c r="F61" s="232"/>
      <c r="G61" s="232"/>
      <c r="H61" s="232"/>
      <c r="I61" s="232"/>
      <c r="J61" s="23"/>
      <c r="K61" s="23"/>
      <c r="L61" s="24"/>
    </row>
    <row r="62" spans="1:12" ht="200.1" customHeight="1" x14ac:dyDescent="0.25">
      <c r="A62" s="352"/>
      <c r="B62" s="353"/>
      <c r="C62" s="353"/>
      <c r="D62" s="353"/>
      <c r="E62" s="353"/>
      <c r="F62" s="353"/>
      <c r="G62" s="353"/>
      <c r="H62" s="353"/>
      <c r="I62" s="353"/>
      <c r="J62" s="353"/>
      <c r="K62" s="353"/>
      <c r="L62" s="354"/>
    </row>
    <row r="63" spans="1:12" ht="16.5" hidden="1" customHeight="1" x14ac:dyDescent="0.25">
      <c r="A63" s="358"/>
      <c r="B63" s="359"/>
      <c r="C63" s="359"/>
      <c r="D63" s="359"/>
      <c r="E63" s="359"/>
      <c r="F63" s="359"/>
      <c r="G63" s="359"/>
      <c r="H63" s="359"/>
      <c r="I63" s="359"/>
      <c r="J63" s="359"/>
      <c r="K63" s="359"/>
      <c r="L63" s="360"/>
    </row>
    <row r="64" spans="1:12" x14ac:dyDescent="0.25">
      <c r="A64" s="224" t="s">
        <v>34</v>
      </c>
      <c r="B64" s="225"/>
      <c r="C64" s="225"/>
      <c r="D64" s="225"/>
      <c r="E64" s="225"/>
      <c r="F64" s="225"/>
      <c r="G64" s="225"/>
      <c r="H64" s="225"/>
      <c r="I64" s="225"/>
      <c r="J64" s="225"/>
      <c r="K64" s="225"/>
      <c r="L64" s="114"/>
    </row>
    <row r="65" spans="1:12" x14ac:dyDescent="0.25">
      <c r="A65" s="227" t="s">
        <v>186</v>
      </c>
      <c r="B65" s="410" t="s">
        <v>187</v>
      </c>
      <c r="C65" s="411"/>
      <c r="D65" s="422" t="s">
        <v>2</v>
      </c>
      <c r="E65" s="410"/>
      <c r="F65" s="410"/>
      <c r="G65" s="410"/>
      <c r="H65" s="410"/>
      <c r="I65" s="410"/>
      <c r="J65" s="410"/>
      <c r="K65" s="410"/>
      <c r="L65" s="411"/>
    </row>
    <row r="66" spans="1:12" ht="28.5" customHeight="1" x14ac:dyDescent="0.25">
      <c r="A66" s="228" t="s">
        <v>188</v>
      </c>
      <c r="B66" s="380" t="s">
        <v>189</v>
      </c>
      <c r="C66" s="400"/>
      <c r="D66" s="376" t="s">
        <v>35</v>
      </c>
      <c r="E66" s="377"/>
      <c r="F66" s="377"/>
      <c r="G66" s="377"/>
      <c r="H66" s="377"/>
      <c r="I66" s="377"/>
      <c r="J66" s="377"/>
      <c r="K66" s="377"/>
      <c r="L66" s="378"/>
    </row>
    <row r="67" spans="1:12" ht="15" customHeight="1" x14ac:dyDescent="0.25">
      <c r="A67" s="412"/>
      <c r="B67" s="413"/>
      <c r="C67" s="414"/>
      <c r="D67" s="421" t="s">
        <v>26</v>
      </c>
      <c r="E67" s="421"/>
      <c r="F67" s="401" t="s">
        <v>21</v>
      </c>
      <c r="G67" s="402"/>
      <c r="H67" s="402"/>
      <c r="I67" s="403"/>
      <c r="J67" s="371" t="s">
        <v>49</v>
      </c>
      <c r="K67" s="389" t="s">
        <v>47</v>
      </c>
      <c r="L67" s="371" t="s">
        <v>39</v>
      </c>
    </row>
    <row r="68" spans="1:12" ht="14.25" customHeight="1" x14ac:dyDescent="0.25">
      <c r="A68" s="415"/>
      <c r="B68" s="416"/>
      <c r="C68" s="417"/>
      <c r="D68" s="421"/>
      <c r="E68" s="421"/>
      <c r="F68" s="404"/>
      <c r="G68" s="405"/>
      <c r="H68" s="405"/>
      <c r="I68" s="406"/>
      <c r="J68" s="371"/>
      <c r="K68" s="389"/>
      <c r="L68" s="371"/>
    </row>
    <row r="69" spans="1:12" ht="30" hidden="1" customHeight="1" x14ac:dyDescent="0.25">
      <c r="A69" s="130"/>
      <c r="B69" s="418"/>
      <c r="C69" s="419"/>
      <c r="D69" s="420"/>
      <c r="E69" s="420"/>
      <c r="F69" s="394"/>
      <c r="G69" s="395"/>
      <c r="H69" s="395"/>
      <c r="I69" s="396"/>
      <c r="J69" s="182">
        <f>CEILING(D69*F69,1)</f>
        <v>0</v>
      </c>
      <c r="K69" s="170"/>
      <c r="L69" s="182">
        <f>IF(J69-K69&lt;0,0,J69-K69)</f>
        <v>0</v>
      </c>
    </row>
    <row r="70" spans="1:12" ht="30" customHeight="1" x14ac:dyDescent="0.25">
      <c r="A70" s="130"/>
      <c r="B70" s="418"/>
      <c r="C70" s="419"/>
      <c r="D70" s="420"/>
      <c r="E70" s="420"/>
      <c r="F70" s="394"/>
      <c r="G70" s="395"/>
      <c r="H70" s="395"/>
      <c r="I70" s="396"/>
      <c r="J70" s="182">
        <f>CEILING(D70*F70,1)</f>
        <v>0</v>
      </c>
      <c r="K70" s="170"/>
      <c r="L70" s="182">
        <f>IF(J70-K70&lt;0,0,J70-K70)</f>
        <v>0</v>
      </c>
    </row>
    <row r="71" spans="1:12" ht="30" hidden="1" customHeight="1" x14ac:dyDescent="0.25">
      <c r="A71" s="131"/>
      <c r="B71" s="433"/>
      <c r="C71" s="434"/>
      <c r="D71" s="432"/>
      <c r="E71" s="432"/>
      <c r="F71" s="423"/>
      <c r="G71" s="424"/>
      <c r="H71" s="424"/>
      <c r="I71" s="425"/>
      <c r="J71" s="182">
        <f>CEILING(D71*F71,1)</f>
        <v>0</v>
      </c>
      <c r="K71" s="233"/>
      <c r="L71" s="182">
        <f>IF(J71-K71&lt;0,0,J71-K71)</f>
        <v>0</v>
      </c>
    </row>
    <row r="72" spans="1:12" s="158" customFormat="1" ht="14.45" customHeight="1" x14ac:dyDescent="0.25">
      <c r="A72" s="407" t="s">
        <v>41</v>
      </c>
      <c r="B72" s="408"/>
      <c r="C72" s="408"/>
      <c r="D72" s="408"/>
      <c r="E72" s="408"/>
      <c r="F72" s="408"/>
      <c r="G72" s="408"/>
      <c r="H72" s="408"/>
      <c r="I72" s="409"/>
      <c r="J72" s="157">
        <f>SUM(J69:J71)</f>
        <v>0</v>
      </c>
      <c r="K72" s="157">
        <f>SUM(K69:K71)</f>
        <v>0</v>
      </c>
      <c r="L72" s="157">
        <f>SUM(L69:L71)</f>
        <v>0</v>
      </c>
    </row>
    <row r="73" spans="1:12" ht="22.5" customHeight="1" x14ac:dyDescent="0.25">
      <c r="A73" s="25" t="s">
        <v>17</v>
      </c>
      <c r="B73" s="231"/>
      <c r="C73" s="232"/>
      <c r="D73" s="232"/>
      <c r="E73" s="232"/>
      <c r="F73" s="232"/>
      <c r="G73" s="232"/>
      <c r="H73" s="232"/>
      <c r="I73" s="232"/>
      <c r="J73" s="23"/>
      <c r="K73" s="23"/>
      <c r="L73" s="24"/>
    </row>
    <row r="74" spans="1:12" ht="200.1" customHeight="1" x14ac:dyDescent="0.25">
      <c r="A74" s="426"/>
      <c r="B74" s="427"/>
      <c r="C74" s="427"/>
      <c r="D74" s="427"/>
      <c r="E74" s="427"/>
      <c r="F74" s="427"/>
      <c r="G74" s="427"/>
      <c r="H74" s="427"/>
      <c r="I74" s="427"/>
      <c r="J74" s="427"/>
      <c r="K74" s="427"/>
      <c r="L74" s="428"/>
    </row>
    <row r="75" spans="1:12" ht="16.5" hidden="1" customHeight="1" x14ac:dyDescent="0.25">
      <c r="A75" s="429"/>
      <c r="B75" s="430"/>
      <c r="C75" s="430"/>
      <c r="D75" s="430"/>
      <c r="E75" s="430"/>
      <c r="F75" s="430"/>
      <c r="G75" s="430"/>
      <c r="H75" s="430"/>
      <c r="I75" s="430"/>
      <c r="J75" s="430"/>
      <c r="K75" s="430"/>
      <c r="L75" s="431"/>
    </row>
    <row r="76" spans="1:12" x14ac:dyDescent="0.25">
      <c r="A76" s="477" t="s">
        <v>190</v>
      </c>
      <c r="B76" s="478"/>
      <c r="C76" s="230"/>
      <c r="D76" s="230"/>
      <c r="E76" s="230"/>
      <c r="F76" s="230"/>
      <c r="G76" s="230"/>
      <c r="H76" s="230"/>
      <c r="I76" s="230"/>
      <c r="J76" s="230"/>
      <c r="K76" s="230"/>
      <c r="L76" s="108"/>
    </row>
    <row r="77" spans="1:12" x14ac:dyDescent="0.25">
      <c r="A77" s="381" t="s">
        <v>15</v>
      </c>
      <c r="B77" s="382"/>
      <c r="C77" s="381" t="s">
        <v>186</v>
      </c>
      <c r="D77" s="382"/>
      <c r="E77" s="382"/>
      <c r="F77" s="382"/>
      <c r="G77" s="382"/>
      <c r="H77" s="381" t="s">
        <v>277</v>
      </c>
      <c r="I77" s="385"/>
      <c r="J77" s="382"/>
      <c r="K77" s="382"/>
      <c r="L77" s="385"/>
    </row>
    <row r="78" spans="1:12" ht="100.15" customHeight="1" x14ac:dyDescent="0.25">
      <c r="A78" s="379" t="s">
        <v>255</v>
      </c>
      <c r="B78" s="380"/>
      <c r="C78" s="379" t="s">
        <v>196</v>
      </c>
      <c r="D78" s="380"/>
      <c r="E78" s="380"/>
      <c r="F78" s="380"/>
      <c r="G78" s="380"/>
      <c r="H78" s="379" t="s">
        <v>296</v>
      </c>
      <c r="I78" s="400"/>
      <c r="J78" s="386"/>
      <c r="K78" s="386"/>
      <c r="L78" s="387"/>
    </row>
    <row r="79" spans="1:12" ht="15" customHeight="1" x14ac:dyDescent="0.25">
      <c r="A79" s="109"/>
      <c r="B79" s="110"/>
      <c r="C79" s="110"/>
      <c r="D79" s="110"/>
      <c r="E79" s="110"/>
      <c r="F79" s="110"/>
      <c r="G79" s="110"/>
      <c r="H79" s="102"/>
      <c r="I79" s="111"/>
      <c r="J79" s="371" t="s">
        <v>49</v>
      </c>
      <c r="K79" s="389" t="s">
        <v>47</v>
      </c>
      <c r="L79" s="371" t="s">
        <v>39</v>
      </c>
    </row>
    <row r="80" spans="1:12" x14ac:dyDescent="0.25">
      <c r="A80" s="104"/>
      <c r="B80" s="105"/>
      <c r="C80" s="105"/>
      <c r="D80" s="105"/>
      <c r="E80" s="105"/>
      <c r="F80" s="105"/>
      <c r="G80" s="105"/>
      <c r="H80" s="104"/>
      <c r="I80" s="106"/>
      <c r="J80" s="388"/>
      <c r="K80" s="389"/>
      <c r="L80" s="371"/>
    </row>
    <row r="81" spans="1:12" ht="30" hidden="1" customHeight="1" x14ac:dyDescent="0.25">
      <c r="A81" s="383"/>
      <c r="B81" s="384"/>
      <c r="C81" s="435"/>
      <c r="D81" s="436"/>
      <c r="E81" s="436"/>
      <c r="F81" s="436"/>
      <c r="G81" s="436"/>
      <c r="H81" s="435"/>
      <c r="I81" s="437"/>
      <c r="J81" s="166"/>
      <c r="K81" s="170"/>
      <c r="L81" s="182">
        <f>IF(J81-K81&lt;0,0,J81-K81)</f>
        <v>0</v>
      </c>
    </row>
    <row r="82" spans="1:12" ht="30" customHeight="1" x14ac:dyDescent="0.25">
      <c r="A82" s="383"/>
      <c r="B82" s="384"/>
      <c r="C82" s="435"/>
      <c r="D82" s="436"/>
      <c r="E82" s="436"/>
      <c r="F82" s="436"/>
      <c r="G82" s="436"/>
      <c r="H82" s="435"/>
      <c r="I82" s="437"/>
      <c r="J82" s="166"/>
      <c r="K82" s="170"/>
      <c r="L82" s="182">
        <f>IF(J82-K82&lt;0,0,J82-K82)</f>
        <v>0</v>
      </c>
    </row>
    <row r="83" spans="1:12" ht="30" hidden="1" customHeight="1" x14ac:dyDescent="0.25">
      <c r="A83" s="383"/>
      <c r="B83" s="384"/>
      <c r="C83" s="435"/>
      <c r="D83" s="436"/>
      <c r="E83" s="436"/>
      <c r="F83" s="436"/>
      <c r="G83" s="436"/>
      <c r="H83" s="435"/>
      <c r="I83" s="437"/>
      <c r="J83" s="121"/>
      <c r="K83" s="122"/>
      <c r="L83" s="31">
        <f>IF(J83-K83&lt;0,0,J83-K83)</f>
        <v>0</v>
      </c>
    </row>
    <row r="84" spans="1:12" s="158" customFormat="1" ht="14.45" customHeight="1" x14ac:dyDescent="0.25">
      <c r="A84" s="407" t="s">
        <v>41</v>
      </c>
      <c r="B84" s="408"/>
      <c r="C84" s="408"/>
      <c r="D84" s="408"/>
      <c r="E84" s="408"/>
      <c r="F84" s="408"/>
      <c r="G84" s="408"/>
      <c r="H84" s="408"/>
      <c r="I84" s="409"/>
      <c r="J84" s="157">
        <f>SUM(J81:J83)+J93</f>
        <v>0</v>
      </c>
      <c r="K84" s="157">
        <f>SUM(K81:K83)+K93</f>
        <v>0</v>
      </c>
      <c r="L84" s="157">
        <f>SUM(L81:L83)+L93</f>
        <v>0</v>
      </c>
    </row>
    <row r="85" spans="1:12" s="158" customFormat="1" ht="14.45" customHeight="1" x14ac:dyDescent="0.25">
      <c r="A85" s="463" t="s">
        <v>297</v>
      </c>
      <c r="B85" s="464"/>
      <c r="C85" s="176"/>
      <c r="D85" s="176"/>
      <c r="E85" s="176"/>
      <c r="F85" s="223"/>
      <c r="G85" s="223"/>
      <c r="H85" s="223"/>
      <c r="I85" s="223"/>
      <c r="J85" s="174"/>
      <c r="K85" s="174"/>
      <c r="L85" s="175"/>
    </row>
    <row r="86" spans="1:12" s="158" customFormat="1" ht="14.45" customHeight="1" x14ac:dyDescent="0.25">
      <c r="A86" s="177" t="s">
        <v>10</v>
      </c>
      <c r="B86" s="397" t="s">
        <v>11</v>
      </c>
      <c r="C86" s="398"/>
      <c r="D86" s="397" t="s">
        <v>12</v>
      </c>
      <c r="E86" s="399"/>
      <c r="F86" s="398"/>
      <c r="G86" s="397" t="s">
        <v>2</v>
      </c>
      <c r="H86" s="399"/>
      <c r="I86" s="399"/>
      <c r="J86" s="399"/>
      <c r="K86" s="399"/>
      <c r="L86" s="398"/>
    </row>
    <row r="87" spans="1:12" s="158" customFormat="1" ht="43.15" customHeight="1" x14ac:dyDescent="0.25">
      <c r="A87" s="221" t="s">
        <v>19</v>
      </c>
      <c r="B87" s="379" t="s">
        <v>55</v>
      </c>
      <c r="C87" s="400"/>
      <c r="D87" s="379" t="s">
        <v>20</v>
      </c>
      <c r="E87" s="380"/>
      <c r="F87" s="400"/>
      <c r="G87" s="379" t="s">
        <v>23</v>
      </c>
      <c r="H87" s="380"/>
      <c r="I87" s="380"/>
      <c r="J87" s="380"/>
      <c r="K87" s="380"/>
      <c r="L87" s="400"/>
    </row>
    <row r="88" spans="1:12" s="158" customFormat="1" ht="8.4499999999999993" customHeight="1" x14ac:dyDescent="0.25">
      <c r="A88" s="401"/>
      <c r="B88" s="402"/>
      <c r="C88" s="402"/>
      <c r="D88" s="402"/>
      <c r="E88" s="402"/>
      <c r="F88" s="403"/>
      <c r="G88" s="371" t="s">
        <v>21</v>
      </c>
      <c r="H88" s="372" t="s">
        <v>45</v>
      </c>
      <c r="I88" s="374" t="s">
        <v>22</v>
      </c>
      <c r="J88" s="374" t="s">
        <v>49</v>
      </c>
      <c r="K88" s="372" t="s">
        <v>47</v>
      </c>
      <c r="L88" s="374" t="s">
        <v>39</v>
      </c>
    </row>
    <row r="89" spans="1:12" s="158" customFormat="1" ht="29.45" customHeight="1" x14ac:dyDescent="0.25">
      <c r="A89" s="404"/>
      <c r="B89" s="405"/>
      <c r="C89" s="405"/>
      <c r="D89" s="405"/>
      <c r="E89" s="405"/>
      <c r="F89" s="406"/>
      <c r="G89" s="371"/>
      <c r="H89" s="373"/>
      <c r="I89" s="375"/>
      <c r="J89" s="375"/>
      <c r="K89" s="373"/>
      <c r="L89" s="375"/>
    </row>
    <row r="90" spans="1:12" s="158" customFormat="1" ht="14.45" hidden="1" customHeight="1" x14ac:dyDescent="0.25">
      <c r="A90" s="21"/>
      <c r="B90" s="368"/>
      <c r="C90" s="370"/>
      <c r="D90" s="368"/>
      <c r="E90" s="369"/>
      <c r="F90" s="370"/>
      <c r="G90" s="184"/>
      <c r="H90" s="183"/>
      <c r="I90" s="183"/>
      <c r="J90" s="182">
        <f>CEILING(G90*H90*I90,1)</f>
        <v>0</v>
      </c>
      <c r="K90" s="183"/>
      <c r="L90" s="182">
        <f>IF(J90-K90&lt;0,0,J90-K90)</f>
        <v>0</v>
      </c>
    </row>
    <row r="91" spans="1:12" s="158" customFormat="1" ht="30" customHeight="1" x14ac:dyDescent="0.25">
      <c r="A91" s="21"/>
      <c r="B91" s="368"/>
      <c r="C91" s="370"/>
      <c r="D91" s="368"/>
      <c r="E91" s="369"/>
      <c r="F91" s="370"/>
      <c r="G91" s="184"/>
      <c r="H91" s="183"/>
      <c r="I91" s="183"/>
      <c r="J91" s="182">
        <f>CEILING(G91*H91*I91,1)</f>
        <v>0</v>
      </c>
      <c r="K91" s="183"/>
      <c r="L91" s="182">
        <f>IF(J91-K91&lt;0,0,J91-K91)</f>
        <v>0</v>
      </c>
    </row>
    <row r="92" spans="1:12" s="158" customFormat="1" ht="14.45" hidden="1" customHeight="1" x14ac:dyDescent="0.25">
      <c r="A92" s="21"/>
      <c r="B92" s="368"/>
      <c r="C92" s="370"/>
      <c r="D92" s="368"/>
      <c r="E92" s="369"/>
      <c r="F92" s="370"/>
      <c r="G92" s="184"/>
      <c r="H92" s="183"/>
      <c r="I92" s="183"/>
      <c r="J92" s="182">
        <f>CEILING(G92*H92*I92,1)</f>
        <v>0</v>
      </c>
      <c r="K92" s="183"/>
      <c r="L92" s="182">
        <f>IF(J92-K92&lt;0,0,J92-K92)</f>
        <v>0</v>
      </c>
    </row>
    <row r="93" spans="1:12" s="158" customFormat="1" ht="14.45" customHeight="1" x14ac:dyDescent="0.25">
      <c r="A93" s="365" t="s">
        <v>16</v>
      </c>
      <c r="B93" s="366"/>
      <c r="C93" s="366"/>
      <c r="D93" s="366"/>
      <c r="E93" s="366"/>
      <c r="F93" s="366"/>
      <c r="G93" s="366"/>
      <c r="H93" s="366"/>
      <c r="I93" s="367"/>
      <c r="J93" s="182">
        <f>SUM(J90:J92)</f>
        <v>0</v>
      </c>
      <c r="K93" s="182">
        <f>SUM(K90:K92)</f>
        <v>0</v>
      </c>
      <c r="L93" s="182">
        <f>SUM(L90:L92)</f>
        <v>0</v>
      </c>
    </row>
    <row r="94" spans="1:12" ht="22.5" customHeight="1" x14ac:dyDescent="0.25">
      <c r="A94" s="25" t="s">
        <v>17</v>
      </c>
      <c r="B94" s="231"/>
      <c r="C94" s="232"/>
      <c r="D94" s="232"/>
      <c r="E94" s="232"/>
      <c r="F94" s="232"/>
      <c r="G94" s="232"/>
      <c r="H94" s="232"/>
      <c r="I94" s="232"/>
      <c r="J94" s="23"/>
      <c r="K94" s="23"/>
      <c r="L94" s="24"/>
    </row>
    <row r="95" spans="1:12" ht="200.1" customHeight="1" x14ac:dyDescent="0.25">
      <c r="A95" s="352"/>
      <c r="B95" s="353"/>
      <c r="C95" s="353"/>
      <c r="D95" s="353"/>
      <c r="E95" s="353"/>
      <c r="F95" s="353"/>
      <c r="G95" s="353"/>
      <c r="H95" s="353"/>
      <c r="I95" s="353"/>
      <c r="J95" s="353"/>
      <c r="K95" s="353"/>
      <c r="L95" s="354"/>
    </row>
    <row r="96" spans="1:12" ht="16.5" hidden="1" customHeight="1" x14ac:dyDescent="0.25">
      <c r="A96" s="358"/>
      <c r="B96" s="359"/>
      <c r="C96" s="359"/>
      <c r="D96" s="359"/>
      <c r="E96" s="359"/>
      <c r="F96" s="359"/>
      <c r="G96" s="359"/>
      <c r="H96" s="359"/>
      <c r="I96" s="359"/>
      <c r="J96" s="359"/>
      <c r="K96" s="359"/>
      <c r="L96" s="360"/>
    </row>
    <row r="97" spans="1:12" ht="17.45" customHeight="1" x14ac:dyDescent="0.25">
      <c r="A97" s="512" t="s">
        <v>191</v>
      </c>
      <c r="B97" s="513"/>
      <c r="C97" s="225"/>
      <c r="D97" s="225"/>
      <c r="E97" s="225"/>
      <c r="F97" s="225"/>
      <c r="G97" s="225"/>
      <c r="H97" s="225"/>
      <c r="I97" s="225"/>
      <c r="J97" s="225"/>
      <c r="K97" s="225"/>
      <c r="L97" s="114"/>
    </row>
    <row r="98" spans="1:12" ht="28.15" customHeight="1" x14ac:dyDescent="0.25">
      <c r="A98" s="381" t="s">
        <v>15</v>
      </c>
      <c r="B98" s="385"/>
      <c r="C98" s="381" t="s">
        <v>186</v>
      </c>
      <c r="D98" s="382"/>
      <c r="E98" s="382"/>
      <c r="F98" s="382"/>
      <c r="G98" s="382"/>
      <c r="H98" s="381" t="s">
        <v>277</v>
      </c>
      <c r="I98" s="385"/>
      <c r="J98" s="112"/>
      <c r="K98" s="112"/>
      <c r="L98" s="113"/>
    </row>
    <row r="99" spans="1:12" ht="100.15" customHeight="1" x14ac:dyDescent="0.25">
      <c r="A99" s="379" t="s">
        <v>197</v>
      </c>
      <c r="B99" s="400"/>
      <c r="C99" s="379" t="s">
        <v>198</v>
      </c>
      <c r="D99" s="380"/>
      <c r="E99" s="380"/>
      <c r="F99" s="380"/>
      <c r="G99" s="380"/>
      <c r="H99" s="379" t="s">
        <v>296</v>
      </c>
      <c r="I99" s="400"/>
      <c r="J99" s="69"/>
      <c r="K99" s="69"/>
      <c r="L99" s="107"/>
    </row>
    <row r="100" spans="1:12" ht="23.45" customHeight="1" x14ac:dyDescent="0.25">
      <c r="A100" s="412"/>
      <c r="B100" s="413"/>
      <c r="C100" s="103"/>
      <c r="D100" s="103"/>
      <c r="E100" s="103"/>
      <c r="F100" s="103"/>
      <c r="G100" s="103"/>
      <c r="H100" s="102"/>
      <c r="I100" s="159"/>
      <c r="J100" s="371" t="s">
        <v>49</v>
      </c>
      <c r="K100" s="389" t="s">
        <v>47</v>
      </c>
      <c r="L100" s="371" t="s">
        <v>39</v>
      </c>
    </row>
    <row r="101" spans="1:12" ht="30" customHeight="1" x14ac:dyDescent="0.25">
      <c r="A101" s="415"/>
      <c r="B101" s="416"/>
      <c r="C101" s="105"/>
      <c r="D101" s="105"/>
      <c r="E101" s="105"/>
      <c r="F101" s="105"/>
      <c r="G101" s="105"/>
      <c r="H101" s="104"/>
      <c r="I101" s="106"/>
      <c r="J101" s="388"/>
      <c r="K101" s="389"/>
      <c r="L101" s="371"/>
    </row>
    <row r="102" spans="1:12" ht="30" hidden="1" customHeight="1" x14ac:dyDescent="0.25">
      <c r="A102" s="383"/>
      <c r="B102" s="384"/>
      <c r="C102" s="435"/>
      <c r="D102" s="436"/>
      <c r="E102" s="436"/>
      <c r="F102" s="436"/>
      <c r="G102" s="436"/>
      <c r="H102" s="435"/>
      <c r="I102" s="437"/>
      <c r="J102" s="166"/>
      <c r="K102" s="170"/>
      <c r="L102" s="182">
        <f>IF(J102-K102&lt;0,0,J102-K102)</f>
        <v>0</v>
      </c>
    </row>
    <row r="103" spans="1:12" ht="30" customHeight="1" x14ac:dyDescent="0.25">
      <c r="A103" s="383"/>
      <c r="B103" s="384"/>
      <c r="C103" s="435"/>
      <c r="D103" s="436"/>
      <c r="E103" s="436"/>
      <c r="F103" s="436"/>
      <c r="G103" s="436"/>
      <c r="H103" s="435"/>
      <c r="I103" s="437"/>
      <c r="J103" s="166"/>
      <c r="K103" s="170"/>
      <c r="L103" s="182">
        <f>IF(J103-K103&lt;0,0,J103-K103)</f>
        <v>0</v>
      </c>
    </row>
    <row r="104" spans="1:12" hidden="1" x14ac:dyDescent="0.25">
      <c r="A104" s="496"/>
      <c r="B104" s="497"/>
      <c r="C104" s="496"/>
      <c r="D104" s="508"/>
      <c r="E104" s="508"/>
      <c r="F104" s="508"/>
      <c r="G104" s="508"/>
      <c r="H104" s="496"/>
      <c r="I104" s="497"/>
      <c r="J104" s="37"/>
      <c r="K104" s="38"/>
      <c r="L104" s="31">
        <f>IF(J104-K104&lt;0,0,J104-K104)</f>
        <v>0</v>
      </c>
    </row>
    <row r="105" spans="1:12" s="158" customFormat="1" ht="14.45" customHeight="1" x14ac:dyDescent="0.2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5" customHeight="1" x14ac:dyDescent="0.25">
      <c r="A106" s="506" t="s">
        <v>297</v>
      </c>
      <c r="B106" s="507"/>
      <c r="C106" s="197"/>
      <c r="D106" s="197"/>
      <c r="E106" s="197"/>
      <c r="F106" s="197"/>
      <c r="G106" s="197"/>
      <c r="H106" s="223"/>
      <c r="I106" s="223"/>
      <c r="J106" s="174"/>
      <c r="K106" s="174"/>
      <c r="L106" s="175"/>
    </row>
    <row r="107" spans="1:12" s="158" customFormat="1" ht="14.45" customHeight="1" x14ac:dyDescent="0.25">
      <c r="A107" s="177" t="s">
        <v>10</v>
      </c>
      <c r="B107" s="397" t="s">
        <v>11</v>
      </c>
      <c r="C107" s="398"/>
      <c r="D107" s="397" t="s">
        <v>12</v>
      </c>
      <c r="E107" s="399"/>
      <c r="F107" s="398"/>
      <c r="G107" s="397" t="s">
        <v>2</v>
      </c>
      <c r="H107" s="399"/>
      <c r="I107" s="399"/>
      <c r="J107" s="399"/>
      <c r="K107" s="399"/>
      <c r="L107" s="398"/>
    </row>
    <row r="108" spans="1:12" s="158" customFormat="1" ht="43.15" customHeight="1" x14ac:dyDescent="0.25">
      <c r="A108" s="221" t="s">
        <v>19</v>
      </c>
      <c r="B108" s="379" t="s">
        <v>55</v>
      </c>
      <c r="C108" s="400"/>
      <c r="D108" s="379" t="s">
        <v>20</v>
      </c>
      <c r="E108" s="380"/>
      <c r="F108" s="400"/>
      <c r="G108" s="379" t="s">
        <v>23</v>
      </c>
      <c r="H108" s="380"/>
      <c r="I108" s="380"/>
      <c r="J108" s="380"/>
      <c r="K108" s="380"/>
      <c r="L108" s="400"/>
    </row>
    <row r="109" spans="1:12" s="158" customFormat="1" ht="8.4499999999999993" customHeight="1" x14ac:dyDescent="0.25">
      <c r="A109" s="401"/>
      <c r="B109" s="402"/>
      <c r="C109" s="402"/>
      <c r="D109" s="402"/>
      <c r="E109" s="402"/>
      <c r="F109" s="403"/>
      <c r="G109" s="371" t="s">
        <v>21</v>
      </c>
      <c r="H109" s="372" t="s">
        <v>45</v>
      </c>
      <c r="I109" s="374" t="s">
        <v>22</v>
      </c>
      <c r="J109" s="374" t="s">
        <v>49</v>
      </c>
      <c r="K109" s="372" t="s">
        <v>47</v>
      </c>
      <c r="L109" s="374" t="s">
        <v>39</v>
      </c>
    </row>
    <row r="110" spans="1:12" s="158" customFormat="1" ht="29.45" customHeight="1" x14ac:dyDescent="0.25">
      <c r="A110" s="404"/>
      <c r="B110" s="405"/>
      <c r="C110" s="405"/>
      <c r="D110" s="405"/>
      <c r="E110" s="405"/>
      <c r="F110" s="406"/>
      <c r="G110" s="371"/>
      <c r="H110" s="373"/>
      <c r="I110" s="375"/>
      <c r="J110" s="375"/>
      <c r="K110" s="373"/>
      <c r="L110" s="375"/>
    </row>
    <row r="111" spans="1:12" s="158" customFormat="1" ht="14.45" hidden="1" customHeight="1" x14ac:dyDescent="0.25">
      <c r="A111" s="21"/>
      <c r="B111" s="368"/>
      <c r="C111" s="370"/>
      <c r="D111" s="368"/>
      <c r="E111" s="369"/>
      <c r="F111" s="370"/>
      <c r="G111" s="184"/>
      <c r="H111" s="183"/>
      <c r="I111" s="183"/>
      <c r="J111" s="182">
        <f>CEILING(G111*H111*I111,1)</f>
        <v>0</v>
      </c>
      <c r="K111" s="183"/>
      <c r="L111" s="182">
        <f>IF(J111-K111&lt;0,0,J111-K111)</f>
        <v>0</v>
      </c>
    </row>
    <row r="112" spans="1:12" s="158" customFormat="1" ht="30" customHeight="1" x14ac:dyDescent="0.25">
      <c r="A112" s="21"/>
      <c r="B112" s="368"/>
      <c r="C112" s="370"/>
      <c r="D112" s="368"/>
      <c r="E112" s="369"/>
      <c r="F112" s="370"/>
      <c r="G112" s="184"/>
      <c r="H112" s="183"/>
      <c r="I112" s="183"/>
      <c r="J112" s="182">
        <f>CEILING(G112*H112*I112,1)</f>
        <v>0</v>
      </c>
      <c r="K112" s="183"/>
      <c r="L112" s="182">
        <f>IF(J112-K112&lt;0,0,J112-K112)</f>
        <v>0</v>
      </c>
    </row>
    <row r="113" spans="1:12" s="158" customFormat="1" ht="14.45" hidden="1" customHeight="1" x14ac:dyDescent="0.25">
      <c r="A113" s="21"/>
      <c r="B113" s="368"/>
      <c r="C113" s="370"/>
      <c r="D113" s="368"/>
      <c r="E113" s="369"/>
      <c r="F113" s="370"/>
      <c r="G113" s="184"/>
      <c r="H113" s="183"/>
      <c r="I113" s="183"/>
      <c r="J113" s="182">
        <f>CEILING(G113*H113*I113,1)</f>
        <v>0</v>
      </c>
      <c r="K113" s="183"/>
      <c r="L113" s="182">
        <f>IF(J113-K113&lt;0,0,J113-K113)</f>
        <v>0</v>
      </c>
    </row>
    <row r="114" spans="1:12" s="158" customFormat="1" ht="14.45" customHeight="1" x14ac:dyDescent="0.25">
      <c r="A114" s="365" t="s">
        <v>16</v>
      </c>
      <c r="B114" s="366"/>
      <c r="C114" s="366"/>
      <c r="D114" s="366"/>
      <c r="E114" s="366"/>
      <c r="F114" s="366"/>
      <c r="G114" s="366"/>
      <c r="H114" s="366"/>
      <c r="I114" s="367"/>
      <c r="J114" s="182">
        <f>SUM(J111:J113)</f>
        <v>0</v>
      </c>
      <c r="K114" s="182">
        <f>SUM(K111:K113)</f>
        <v>0</v>
      </c>
      <c r="L114" s="182">
        <f>SUM(L111:L113)</f>
        <v>0</v>
      </c>
    </row>
    <row r="115" spans="1:12" ht="22.5" customHeight="1" x14ac:dyDescent="0.25">
      <c r="A115" s="25" t="s">
        <v>17</v>
      </c>
      <c r="B115" s="231"/>
      <c r="C115" s="232"/>
      <c r="D115" s="232"/>
      <c r="E115" s="232"/>
      <c r="F115" s="232"/>
      <c r="G115" s="232"/>
      <c r="H115" s="232"/>
      <c r="I115" s="232"/>
      <c r="J115" s="23"/>
      <c r="K115" s="23"/>
      <c r="L115" s="24"/>
    </row>
    <row r="116" spans="1:12" ht="200.1" customHeight="1" x14ac:dyDescent="0.25">
      <c r="A116" s="355"/>
      <c r="B116" s="356"/>
      <c r="C116" s="356"/>
      <c r="D116" s="356"/>
      <c r="E116" s="356"/>
      <c r="F116" s="356"/>
      <c r="G116" s="356"/>
      <c r="H116" s="356"/>
      <c r="I116" s="356"/>
      <c r="J116" s="356"/>
      <c r="K116" s="356"/>
      <c r="L116" s="357"/>
    </row>
    <row r="117" spans="1:12" ht="16.5" hidden="1" customHeight="1" x14ac:dyDescent="0.25">
      <c r="A117" s="358"/>
      <c r="B117" s="359"/>
      <c r="C117" s="359"/>
      <c r="D117" s="359"/>
      <c r="E117" s="359"/>
      <c r="F117" s="359"/>
      <c r="G117" s="359"/>
      <c r="H117" s="359"/>
      <c r="I117" s="359"/>
      <c r="J117" s="359"/>
      <c r="K117" s="359"/>
      <c r="L117" s="360"/>
    </row>
    <row r="118" spans="1:12" x14ac:dyDescent="0.25">
      <c r="A118" s="115" t="s">
        <v>274</v>
      </c>
      <c r="B118" s="116"/>
      <c r="C118" s="116"/>
      <c r="D118" s="116"/>
      <c r="E118" s="116"/>
      <c r="F118" s="116"/>
      <c r="G118" s="116"/>
      <c r="H118" s="116"/>
      <c r="I118" s="116"/>
      <c r="J118" s="116"/>
      <c r="K118" s="116"/>
      <c r="L118" s="117"/>
    </row>
    <row r="119" spans="1:12" ht="13.9" customHeight="1" x14ac:dyDescent="0.25">
      <c r="A119" s="444" t="s">
        <v>36</v>
      </c>
      <c r="B119" s="443"/>
      <c r="C119" s="442" t="s">
        <v>2</v>
      </c>
      <c r="D119" s="442"/>
      <c r="E119" s="442"/>
      <c r="F119" s="442"/>
      <c r="G119" s="442"/>
      <c r="H119" s="442"/>
      <c r="I119" s="442"/>
      <c r="J119" s="442"/>
      <c r="K119" s="442"/>
      <c r="L119" s="443"/>
    </row>
    <row r="120" spans="1:12" ht="40.9" customHeight="1" x14ac:dyDescent="0.25">
      <c r="A120" s="379" t="s">
        <v>194</v>
      </c>
      <c r="B120" s="400"/>
      <c r="C120" s="380" t="s">
        <v>195</v>
      </c>
      <c r="D120" s="380"/>
      <c r="E120" s="380"/>
      <c r="F120" s="380"/>
      <c r="G120" s="380"/>
      <c r="H120" s="380"/>
      <c r="I120" s="380"/>
      <c r="J120" s="380"/>
      <c r="K120" s="380"/>
      <c r="L120" s="400"/>
    </row>
    <row r="121" spans="1:12" ht="26.45" customHeight="1" x14ac:dyDescent="0.25">
      <c r="A121" s="102"/>
      <c r="B121" s="103"/>
      <c r="C121" s="445" t="s">
        <v>192</v>
      </c>
      <c r="D121" s="446"/>
      <c r="E121" s="449" t="s">
        <v>184</v>
      </c>
      <c r="F121" s="401" t="s">
        <v>21</v>
      </c>
      <c r="G121" s="402"/>
      <c r="H121" s="401" t="s">
        <v>193</v>
      </c>
      <c r="I121" s="403"/>
      <c r="J121" s="374" t="s">
        <v>49</v>
      </c>
      <c r="K121" s="372" t="s">
        <v>47</v>
      </c>
      <c r="L121" s="374" t="s">
        <v>39</v>
      </c>
    </row>
    <row r="122" spans="1:12" ht="26.45" customHeight="1" x14ac:dyDescent="0.25">
      <c r="A122" s="109"/>
      <c r="B122" s="110"/>
      <c r="C122" s="447"/>
      <c r="D122" s="448"/>
      <c r="E122" s="450"/>
      <c r="F122" s="404"/>
      <c r="G122" s="405"/>
      <c r="H122" s="404"/>
      <c r="I122" s="406"/>
      <c r="J122" s="375"/>
      <c r="K122" s="373"/>
      <c r="L122" s="375"/>
    </row>
    <row r="123" spans="1:12" ht="18" hidden="1" customHeight="1" x14ac:dyDescent="0.25">
      <c r="A123" s="383"/>
      <c r="B123" s="384"/>
      <c r="C123" s="435"/>
      <c r="D123" s="437"/>
      <c r="E123" s="220"/>
      <c r="F123" s="438"/>
      <c r="G123" s="439"/>
      <c r="H123" s="440"/>
      <c r="I123" s="441"/>
      <c r="J123" s="167">
        <f>CEILING(C123*F123*H123,1)</f>
        <v>0</v>
      </c>
      <c r="K123" s="170"/>
      <c r="L123" s="182">
        <f>IF(J123-K123&lt;0,0,J123-K123)</f>
        <v>0</v>
      </c>
    </row>
    <row r="124" spans="1:12" ht="30" customHeight="1" x14ac:dyDescent="0.25">
      <c r="A124" s="383"/>
      <c r="B124" s="384"/>
      <c r="C124" s="435"/>
      <c r="D124" s="437"/>
      <c r="E124" s="220"/>
      <c r="F124" s="438"/>
      <c r="G124" s="439"/>
      <c r="H124" s="440"/>
      <c r="I124" s="441"/>
      <c r="J124" s="167">
        <f>CEILING(C124*F124*H124,1)</f>
        <v>0</v>
      </c>
      <c r="K124" s="170"/>
      <c r="L124" s="182">
        <f>IF(J124-K124&lt;0,0,J124-K124)</f>
        <v>0</v>
      </c>
    </row>
    <row r="125" spans="1:12" ht="19.899999999999999" hidden="1" customHeight="1" x14ac:dyDescent="0.25">
      <c r="A125" s="383"/>
      <c r="B125" s="384"/>
      <c r="C125" s="435"/>
      <c r="D125" s="437"/>
      <c r="E125" s="220"/>
      <c r="F125" s="438"/>
      <c r="G125" s="439"/>
      <c r="H125" s="440"/>
      <c r="I125" s="441"/>
      <c r="J125" s="167">
        <f>CEILING(C125*F125*H125,1)</f>
        <v>0</v>
      </c>
      <c r="K125" s="233"/>
      <c r="L125" s="182">
        <f>IF(J125-K125&lt;0,0,J125-K125)</f>
        <v>0</v>
      </c>
    </row>
    <row r="126" spans="1:12" s="158" customFormat="1" ht="14.45" customHeight="1" x14ac:dyDescent="0.25">
      <c r="A126" s="407" t="s">
        <v>41</v>
      </c>
      <c r="B126" s="408"/>
      <c r="C126" s="408"/>
      <c r="D126" s="408"/>
      <c r="E126" s="408"/>
      <c r="F126" s="408"/>
      <c r="G126" s="408"/>
      <c r="H126" s="408"/>
      <c r="I126" s="409"/>
      <c r="J126" s="157">
        <f>SUM(J123:J125)</f>
        <v>0</v>
      </c>
      <c r="K126" s="157">
        <f>SUM(K123:K125)</f>
        <v>0</v>
      </c>
      <c r="L126" s="157">
        <f>SUM(L123:L125)</f>
        <v>0</v>
      </c>
    </row>
    <row r="127" spans="1:12" ht="23.45" customHeight="1" x14ac:dyDescent="0.25">
      <c r="A127" s="25" t="s">
        <v>17</v>
      </c>
      <c r="B127" s="231"/>
      <c r="C127" s="232"/>
      <c r="D127" s="232"/>
      <c r="E127" s="232"/>
      <c r="F127" s="232"/>
      <c r="G127" s="232"/>
      <c r="H127" s="232"/>
      <c r="I127" s="232"/>
      <c r="J127" s="23"/>
      <c r="K127" s="23"/>
      <c r="L127" s="24"/>
    </row>
    <row r="128" spans="1:12" ht="199.9" customHeight="1" x14ac:dyDescent="0.25">
      <c r="A128" s="355"/>
      <c r="B128" s="356"/>
      <c r="C128" s="356"/>
      <c r="D128" s="356"/>
      <c r="E128" s="356"/>
      <c r="F128" s="356"/>
      <c r="G128" s="356"/>
      <c r="H128" s="356"/>
      <c r="I128" s="356"/>
      <c r="J128" s="356"/>
      <c r="K128" s="356"/>
      <c r="L128" s="357"/>
    </row>
    <row r="129" spans="1:12" ht="14.45" hidden="1" customHeight="1" x14ac:dyDescent="0.25">
      <c r="A129" s="358"/>
      <c r="B129" s="359"/>
      <c r="C129" s="359"/>
      <c r="D129" s="359"/>
      <c r="E129" s="359"/>
      <c r="F129" s="359"/>
      <c r="G129" s="359"/>
      <c r="H129" s="359"/>
      <c r="I129" s="359"/>
      <c r="J129" s="359"/>
      <c r="K129" s="359"/>
      <c r="L129" s="360"/>
    </row>
    <row r="130" spans="1:12" x14ac:dyDescent="0.25">
      <c r="A130" s="115" t="s">
        <v>275</v>
      </c>
      <c r="B130" s="116"/>
      <c r="C130" s="116"/>
      <c r="D130" s="116"/>
      <c r="E130" s="116"/>
      <c r="F130" s="116"/>
      <c r="G130" s="116"/>
      <c r="H130" s="116"/>
      <c r="I130" s="116"/>
      <c r="J130" s="116"/>
      <c r="K130" s="116"/>
      <c r="L130" s="117"/>
    </row>
    <row r="131" spans="1:12" ht="15" customHeight="1" x14ac:dyDescent="0.25">
      <c r="A131" s="444" t="s">
        <v>15</v>
      </c>
      <c r="B131" s="442"/>
      <c r="C131" s="443"/>
      <c r="D131" s="444" t="s">
        <v>2</v>
      </c>
      <c r="E131" s="442"/>
      <c r="F131" s="442"/>
      <c r="G131" s="442"/>
      <c r="H131" s="442"/>
      <c r="I131" s="442"/>
      <c r="J131" s="442"/>
      <c r="K131" s="442"/>
      <c r="L131" s="443"/>
    </row>
    <row r="132" spans="1:12" ht="15" customHeight="1" x14ac:dyDescent="0.25">
      <c r="A132" s="379" t="s">
        <v>56</v>
      </c>
      <c r="B132" s="380"/>
      <c r="C132" s="400"/>
      <c r="D132" s="379" t="s">
        <v>52</v>
      </c>
      <c r="E132" s="380"/>
      <c r="F132" s="380"/>
      <c r="G132" s="380"/>
      <c r="H132" s="380"/>
      <c r="I132" s="380"/>
      <c r="J132" s="380"/>
      <c r="K132" s="380"/>
      <c r="L132" s="400"/>
    </row>
    <row r="133" spans="1:12" ht="25.9" customHeight="1" x14ac:dyDescent="0.25">
      <c r="A133" s="412"/>
      <c r="B133" s="413"/>
      <c r="C133" s="414"/>
      <c r="D133" s="421" t="s">
        <v>57</v>
      </c>
      <c r="E133" s="421"/>
      <c r="F133" s="401" t="s">
        <v>61</v>
      </c>
      <c r="G133" s="402"/>
      <c r="H133" s="402"/>
      <c r="I133" s="403"/>
      <c r="J133" s="374" t="s">
        <v>49</v>
      </c>
      <c r="K133" s="372" t="s">
        <v>47</v>
      </c>
      <c r="L133" s="374" t="s">
        <v>39</v>
      </c>
    </row>
    <row r="134" spans="1:12" ht="31.5" customHeight="1" x14ac:dyDescent="0.25">
      <c r="A134" s="415"/>
      <c r="B134" s="416"/>
      <c r="C134" s="417"/>
      <c r="D134" s="421"/>
      <c r="E134" s="421"/>
      <c r="F134" s="404"/>
      <c r="G134" s="405"/>
      <c r="H134" s="405"/>
      <c r="I134" s="406"/>
      <c r="J134" s="375"/>
      <c r="K134" s="373"/>
      <c r="L134" s="375"/>
    </row>
    <row r="135" spans="1:12" ht="31.5" hidden="1" customHeight="1" x14ac:dyDescent="0.25">
      <c r="A135" s="383"/>
      <c r="B135" s="453"/>
      <c r="C135" s="384"/>
      <c r="D135" s="451"/>
      <c r="E135" s="451"/>
      <c r="F135" s="454"/>
      <c r="G135" s="455"/>
      <c r="H135" s="455"/>
      <c r="I135" s="456"/>
      <c r="J135" s="182">
        <f>CEILING(D135*F135,1)</f>
        <v>0</v>
      </c>
      <c r="K135" s="170"/>
      <c r="L135" s="182">
        <f>IF(J135-K135&lt;0,0,J135-K135)</f>
        <v>0</v>
      </c>
    </row>
    <row r="136" spans="1:12" ht="31.5" customHeight="1" x14ac:dyDescent="0.25">
      <c r="A136" s="383"/>
      <c r="B136" s="453"/>
      <c r="C136" s="384"/>
      <c r="D136" s="451"/>
      <c r="E136" s="451"/>
      <c r="F136" s="454"/>
      <c r="G136" s="455"/>
      <c r="H136" s="455"/>
      <c r="I136" s="456"/>
      <c r="J136" s="182">
        <f>CEILING(D136*F136,1)</f>
        <v>0</v>
      </c>
      <c r="K136" s="170"/>
      <c r="L136" s="182">
        <f>IF(J136-K136&lt;0,0,J136-K136)</f>
        <v>0</v>
      </c>
    </row>
    <row r="137" spans="1:12" hidden="1" x14ac:dyDescent="0.25">
      <c r="A137" s="460"/>
      <c r="B137" s="461"/>
      <c r="C137" s="462"/>
      <c r="D137" s="452"/>
      <c r="E137" s="452"/>
      <c r="F137" s="457"/>
      <c r="G137" s="458"/>
      <c r="H137" s="458"/>
      <c r="I137" s="459"/>
      <c r="J137" s="182">
        <f>CEILING(D137*F137,1)</f>
        <v>0</v>
      </c>
      <c r="K137" s="233"/>
      <c r="L137" s="182">
        <f>IF(J137-K137&lt;0,0,J137-K137)</f>
        <v>0</v>
      </c>
    </row>
    <row r="138" spans="1:12" s="158" customFormat="1" ht="14.45" customHeight="1" x14ac:dyDescent="0.25">
      <c r="A138" s="407" t="s">
        <v>41</v>
      </c>
      <c r="B138" s="408"/>
      <c r="C138" s="408"/>
      <c r="D138" s="408"/>
      <c r="E138" s="408"/>
      <c r="F138" s="408"/>
      <c r="G138" s="408"/>
      <c r="H138" s="408"/>
      <c r="I138" s="409"/>
      <c r="J138" s="157">
        <f>SUM(J135:J137)</f>
        <v>0</v>
      </c>
      <c r="K138" s="157">
        <f>SUM(K135:K137)</f>
        <v>0</v>
      </c>
      <c r="L138" s="157">
        <f>SUM(L135:L137)</f>
        <v>0</v>
      </c>
    </row>
    <row r="139" spans="1:12" ht="25.9" customHeight="1" x14ac:dyDescent="0.25">
      <c r="A139" s="25" t="s">
        <v>17</v>
      </c>
      <c r="B139" s="231"/>
      <c r="C139" s="232"/>
      <c r="D139" s="232"/>
      <c r="E139" s="232"/>
      <c r="F139" s="232"/>
      <c r="G139" s="232"/>
      <c r="H139" s="232"/>
      <c r="I139" s="232"/>
      <c r="J139" s="23"/>
      <c r="K139" s="23"/>
      <c r="L139" s="24"/>
    </row>
    <row r="140" spans="1:12" ht="199.9" customHeight="1" x14ac:dyDescent="0.25">
      <c r="A140" s="355"/>
      <c r="B140" s="356"/>
      <c r="C140" s="356"/>
      <c r="D140" s="356"/>
      <c r="E140" s="356"/>
      <c r="F140" s="356"/>
      <c r="G140" s="356"/>
      <c r="H140" s="356"/>
      <c r="I140" s="356"/>
      <c r="J140" s="356"/>
      <c r="K140" s="356"/>
      <c r="L140" s="357"/>
    </row>
    <row r="141" spans="1:12" ht="14.45" hidden="1" customHeight="1" x14ac:dyDescent="0.25">
      <c r="A141" s="358"/>
      <c r="B141" s="359"/>
      <c r="C141" s="359"/>
      <c r="D141" s="359"/>
      <c r="E141" s="359"/>
      <c r="F141" s="359"/>
      <c r="G141" s="359"/>
      <c r="H141" s="359"/>
      <c r="I141" s="359"/>
      <c r="J141" s="359"/>
      <c r="K141" s="359"/>
      <c r="L141" s="360"/>
    </row>
  </sheetData>
  <sheetProtection algorithmName="SHA-512" hashValue="abmi0Db8qBG/twG1Mg7V7z4N1pxcorusmtSsOl9LVI/UUL4vwpzwknrhNb/lrx6MZX45oYBE/o45suEyVTEiIw==" saltValue="lLkQh64wg/jNbJvAjfqaA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352" priority="77" stopIfTrue="1" operator="lessThan">
      <formula>0</formula>
    </cfRule>
    <cfRule type="containsErrors" dxfId="351"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350" priority="76" stopIfTrue="1">
      <formula>LEN(TRIM(J9))=0</formula>
    </cfRule>
  </conditionalFormatting>
  <conditionalFormatting sqref="C97:L97 J100:L103">
    <cfRule type="cellIs" dxfId="349" priority="74" stopIfTrue="1" operator="lessThan">
      <formula>0</formula>
    </cfRule>
    <cfRule type="containsErrors" dxfId="348" priority="75" stopIfTrue="1">
      <formula>ISERROR(C97)</formula>
    </cfRule>
  </conditionalFormatting>
  <conditionalFormatting sqref="M104:IX104">
    <cfRule type="cellIs" dxfId="347" priority="72" stopIfTrue="1" operator="lessThan">
      <formula>0</formula>
    </cfRule>
    <cfRule type="containsErrors" dxfId="346" priority="73" stopIfTrue="1">
      <formula>ISERROR(M104)</formula>
    </cfRule>
  </conditionalFormatting>
  <conditionalFormatting sqref="M105:IX105">
    <cfRule type="cellIs" dxfId="345" priority="68" stopIfTrue="1" operator="lessThan">
      <formula>0</formula>
    </cfRule>
    <cfRule type="containsErrors" dxfId="344" priority="69" stopIfTrue="1">
      <formula>ISERROR(M105)</formula>
    </cfRule>
  </conditionalFormatting>
  <conditionalFormatting sqref="J84:L85 A84:A85">
    <cfRule type="cellIs" dxfId="343" priority="70" stopIfTrue="1" operator="lessThan">
      <formula>0</formula>
    </cfRule>
    <cfRule type="containsErrors" dxfId="342" priority="71" stopIfTrue="1">
      <formula>ISERROR(A84)</formula>
    </cfRule>
  </conditionalFormatting>
  <conditionalFormatting sqref="J105:L105 A105">
    <cfRule type="cellIs" dxfId="341" priority="66" stopIfTrue="1" operator="lessThan">
      <formula>0</formula>
    </cfRule>
    <cfRule type="containsErrors" dxfId="340" priority="67" stopIfTrue="1">
      <formula>ISERROR(A105)</formula>
    </cfRule>
  </conditionalFormatting>
  <conditionalFormatting sqref="C125 E125:H125">
    <cfRule type="cellIs" dxfId="339" priority="59" stopIfTrue="1" operator="lessThan">
      <formula>0</formula>
    </cfRule>
    <cfRule type="containsErrors" dxfId="338" priority="60" stopIfTrue="1">
      <formula>ISERROR(C125)</formula>
    </cfRule>
  </conditionalFormatting>
  <conditionalFormatting sqref="C121 E121:H121 E122:G122">
    <cfRule type="cellIs" dxfId="337" priority="64" stopIfTrue="1" operator="lessThan">
      <formula>0</formula>
    </cfRule>
    <cfRule type="containsErrors" dxfId="336" priority="65" stopIfTrue="1">
      <formula>ISERROR(C121)</formula>
    </cfRule>
  </conditionalFormatting>
  <conditionalFormatting sqref="A125 K125:IX125">
    <cfRule type="cellIs" dxfId="335" priority="62" stopIfTrue="1" operator="lessThan">
      <formula>0</formula>
    </cfRule>
    <cfRule type="containsErrors" dxfId="334" priority="63" stopIfTrue="1">
      <formula>ISERROR(A125)</formula>
    </cfRule>
  </conditionalFormatting>
  <conditionalFormatting sqref="L125">
    <cfRule type="containsBlanks" dxfId="333" priority="61" stopIfTrue="1">
      <formula>LEN(TRIM(L125))=0</formula>
    </cfRule>
  </conditionalFormatting>
  <conditionalFormatting sqref="J125">
    <cfRule type="cellIs" dxfId="332" priority="57" stopIfTrue="1" operator="lessThan">
      <formula>0</formula>
    </cfRule>
    <cfRule type="containsErrors" dxfId="331" priority="58" stopIfTrue="1">
      <formula>ISERROR(J125)</formula>
    </cfRule>
  </conditionalFormatting>
  <conditionalFormatting sqref="A99">
    <cfRule type="cellIs" dxfId="330" priority="55" stopIfTrue="1" operator="lessThan">
      <formula>0</formula>
    </cfRule>
    <cfRule type="containsErrors" dxfId="329" priority="56" stopIfTrue="1">
      <formula>ISERROR(A99)</formula>
    </cfRule>
  </conditionalFormatting>
  <conditionalFormatting sqref="A94:A95 B94:L94">
    <cfRule type="cellIs" dxfId="328" priority="53" stopIfTrue="1" operator="lessThan">
      <formula>0</formula>
    </cfRule>
    <cfRule type="containsErrors" dxfId="327" priority="54" stopIfTrue="1">
      <formula>ISERROR(A94)</formula>
    </cfRule>
  </conditionalFormatting>
  <conditionalFormatting sqref="B115:L115">
    <cfRule type="cellIs" dxfId="326" priority="51" stopIfTrue="1" operator="lessThan">
      <formula>0</formula>
    </cfRule>
    <cfRule type="containsErrors" dxfId="325" priority="52" stopIfTrue="1">
      <formula>ISERROR(B115)</formula>
    </cfRule>
  </conditionalFormatting>
  <conditionalFormatting sqref="C11">
    <cfRule type="cellIs" dxfId="324" priority="49" stopIfTrue="1" operator="lessThan">
      <formula>0</formula>
    </cfRule>
    <cfRule type="containsErrors" dxfId="323" priority="50" stopIfTrue="1">
      <formula>ISERROR(C11)</formula>
    </cfRule>
  </conditionalFormatting>
  <conditionalFormatting sqref="A10:C10 J10:IX10 E10:H10">
    <cfRule type="cellIs" dxfId="322" priority="47" stopIfTrue="1" operator="lessThan">
      <formula>0</formula>
    </cfRule>
    <cfRule type="containsErrors" dxfId="321" priority="48" stopIfTrue="1">
      <formula>ISERROR(A10)</formula>
    </cfRule>
  </conditionalFormatting>
  <conditionalFormatting sqref="J10 L10">
    <cfRule type="containsBlanks" dxfId="320" priority="46" stopIfTrue="1">
      <formula>LEN(TRIM(J10))=0</formula>
    </cfRule>
  </conditionalFormatting>
  <conditionalFormatting sqref="M89:IX89">
    <cfRule type="cellIs" dxfId="319" priority="44" stopIfTrue="1" operator="lessThan">
      <formula>0</formula>
    </cfRule>
    <cfRule type="containsErrors" dxfId="318" priority="45" stopIfTrue="1">
      <formula>ISERROR(M89)</formula>
    </cfRule>
  </conditionalFormatting>
  <conditionalFormatting sqref="M86:IX86">
    <cfRule type="cellIs" dxfId="317" priority="38" stopIfTrue="1" operator="lessThan">
      <formula>0</formula>
    </cfRule>
    <cfRule type="containsErrors" dxfId="316" priority="39" stopIfTrue="1">
      <formula>ISERROR(M86)</formula>
    </cfRule>
  </conditionalFormatting>
  <conditionalFormatting sqref="G86">
    <cfRule type="cellIs" dxfId="315" priority="31" stopIfTrue="1" operator="lessThan">
      <formula>0</formula>
    </cfRule>
    <cfRule type="containsErrors" dxfId="314" priority="32" stopIfTrue="1">
      <formula>ISERROR(G86)</formula>
    </cfRule>
  </conditionalFormatting>
  <conditionalFormatting sqref="M87:IX88">
    <cfRule type="cellIs" dxfId="313" priority="42" stopIfTrue="1" operator="lessThan">
      <formula>0</formula>
    </cfRule>
    <cfRule type="containsErrors" dxfId="312" priority="43" stopIfTrue="1">
      <formula>ISERROR(M87)</formula>
    </cfRule>
  </conditionalFormatting>
  <conditionalFormatting sqref="L88">
    <cfRule type="cellIs" dxfId="311" priority="40" stopIfTrue="1" operator="lessThan">
      <formula>0</formula>
    </cfRule>
    <cfRule type="containsErrors" dxfId="310" priority="41" stopIfTrue="1">
      <formula>ISERROR(L88)</formula>
    </cfRule>
  </conditionalFormatting>
  <conditionalFormatting sqref="L88">
    <cfRule type="containsBlanks" dxfId="309" priority="28" stopIfTrue="1">
      <formula>LEN(TRIM(L88))=0</formula>
    </cfRule>
  </conditionalFormatting>
  <conditionalFormatting sqref="A86:B87 D86:D87">
    <cfRule type="cellIs" dxfId="308" priority="36" stopIfTrue="1" operator="lessThan">
      <formula>0</formula>
    </cfRule>
    <cfRule type="containsErrors" dxfId="307" priority="37" stopIfTrue="1">
      <formula>ISERROR(A86)</formula>
    </cfRule>
  </conditionalFormatting>
  <conditionalFormatting sqref="G89">
    <cfRule type="cellIs" dxfId="306" priority="34" stopIfTrue="1" operator="lessThan">
      <formula>0</formula>
    </cfRule>
    <cfRule type="containsErrors" dxfId="305" priority="35" stopIfTrue="1">
      <formula>ISERROR(G89)</formula>
    </cfRule>
  </conditionalFormatting>
  <conditionalFormatting sqref="K88">
    <cfRule type="containsBlanks" dxfId="304" priority="33" stopIfTrue="1">
      <formula>LEN(TRIM(K88))=0</formula>
    </cfRule>
  </conditionalFormatting>
  <conditionalFormatting sqref="G87">
    <cfRule type="cellIs" dxfId="303" priority="29" stopIfTrue="1" operator="lessThan">
      <formula>0</formula>
    </cfRule>
    <cfRule type="containsErrors" dxfId="302" priority="30" stopIfTrue="1">
      <formula>ISERROR(G87)</formula>
    </cfRule>
  </conditionalFormatting>
  <conditionalFormatting sqref="A93 J93:L93 A92:B92 D92">
    <cfRule type="cellIs" dxfId="301" priority="26" stopIfTrue="1" operator="lessThan">
      <formula>0</formula>
    </cfRule>
    <cfRule type="containsErrors" dxfId="300" priority="27" stopIfTrue="1">
      <formula>ISERROR(A92)</formula>
    </cfRule>
  </conditionalFormatting>
  <conditionalFormatting sqref="M106:IX106 G109:L109 A109 L113:IX114 G113:K113">
    <cfRule type="cellIs" dxfId="299" priority="24" stopIfTrue="1" operator="lessThan">
      <formula>0</formula>
    </cfRule>
    <cfRule type="containsErrors" dxfId="298" priority="25" stopIfTrue="1">
      <formula>ISERROR(A106)</formula>
    </cfRule>
  </conditionalFormatting>
  <conditionalFormatting sqref="J113 L113">
    <cfRule type="containsBlanks" dxfId="297" priority="23" stopIfTrue="1">
      <formula>LEN(TRIM(J113))=0</formula>
    </cfRule>
  </conditionalFormatting>
  <conditionalFormatting sqref="J106:L106 A106">
    <cfRule type="cellIs" dxfId="296" priority="21" stopIfTrue="1" operator="lessThan">
      <formula>0</formula>
    </cfRule>
    <cfRule type="containsErrors" dxfId="295" priority="22" stopIfTrue="1">
      <formula>ISERROR(A106)</formula>
    </cfRule>
  </conditionalFormatting>
  <conditionalFormatting sqref="M110:IX110">
    <cfRule type="cellIs" dxfId="294" priority="19" stopIfTrue="1" operator="lessThan">
      <formula>0</formula>
    </cfRule>
    <cfRule type="containsErrors" dxfId="293" priority="20" stopIfTrue="1">
      <formula>ISERROR(M110)</formula>
    </cfRule>
  </conditionalFormatting>
  <conditionalFormatting sqref="M107:IX107">
    <cfRule type="cellIs" dxfId="292" priority="13" stopIfTrue="1" operator="lessThan">
      <formula>0</formula>
    </cfRule>
    <cfRule type="containsErrors" dxfId="291" priority="14" stopIfTrue="1">
      <formula>ISERROR(M107)</formula>
    </cfRule>
  </conditionalFormatting>
  <conditionalFormatting sqref="G107">
    <cfRule type="cellIs" dxfId="290" priority="6" stopIfTrue="1" operator="lessThan">
      <formula>0</formula>
    </cfRule>
    <cfRule type="containsErrors" dxfId="289" priority="7" stopIfTrue="1">
      <formula>ISERROR(G107)</formula>
    </cfRule>
  </conditionalFormatting>
  <conditionalFormatting sqref="M108:IX109">
    <cfRule type="cellIs" dxfId="288" priority="17" stopIfTrue="1" operator="lessThan">
      <formula>0</formula>
    </cfRule>
    <cfRule type="containsErrors" dxfId="287" priority="18" stopIfTrue="1">
      <formula>ISERROR(M108)</formula>
    </cfRule>
  </conditionalFormatting>
  <conditionalFormatting sqref="L109">
    <cfRule type="cellIs" dxfId="286" priority="15" stopIfTrue="1" operator="lessThan">
      <formula>0</formula>
    </cfRule>
    <cfRule type="containsErrors" dxfId="285" priority="16" stopIfTrue="1">
      <formula>ISERROR(L109)</formula>
    </cfRule>
  </conditionalFormatting>
  <conditionalFormatting sqref="L109">
    <cfRule type="containsBlanks" dxfId="284" priority="3" stopIfTrue="1">
      <formula>LEN(TRIM(L109))=0</formula>
    </cfRule>
  </conditionalFormatting>
  <conditionalFormatting sqref="A107:B108 D107:D108">
    <cfRule type="cellIs" dxfId="283" priority="11" stopIfTrue="1" operator="lessThan">
      <formula>0</formula>
    </cfRule>
    <cfRule type="containsErrors" dxfId="282" priority="12" stopIfTrue="1">
      <formula>ISERROR(A107)</formula>
    </cfRule>
  </conditionalFormatting>
  <conditionalFormatting sqref="G110">
    <cfRule type="cellIs" dxfId="281" priority="9" stopIfTrue="1" operator="lessThan">
      <formula>0</formula>
    </cfRule>
    <cfRule type="containsErrors" dxfId="280" priority="10" stopIfTrue="1">
      <formula>ISERROR(G110)</formula>
    </cfRule>
  </conditionalFormatting>
  <conditionalFormatting sqref="K109">
    <cfRule type="containsBlanks" dxfId="279" priority="8" stopIfTrue="1">
      <formula>LEN(TRIM(K109))=0</formula>
    </cfRule>
  </conditionalFormatting>
  <conditionalFormatting sqref="G108">
    <cfRule type="cellIs" dxfId="278" priority="4" stopIfTrue="1" operator="lessThan">
      <formula>0</formula>
    </cfRule>
    <cfRule type="containsErrors" dxfId="277" priority="5" stopIfTrue="1">
      <formula>ISERROR(G108)</formula>
    </cfRule>
  </conditionalFormatting>
  <conditionalFormatting sqref="A114 J114:L114 A113:B113 D113">
    <cfRule type="cellIs" dxfId="276" priority="1" stopIfTrue="1" operator="lessThan">
      <formula>0</formula>
    </cfRule>
    <cfRule type="containsErrors" dxfId="275"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3489"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63490"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63491"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63492"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63493"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63494"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63495"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63496"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63497"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63498"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63499"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63500"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63501"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63502"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63503"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3504"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63505"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63506"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63507"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63508"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63509"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63510"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3511"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63512" r:id="rId28" name="Button 24">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63513" r:id="rId29" name="Button 25">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63514" r:id="rId30" name="Button 26">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63515" r:id="rId31" name="Button 27">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63516"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3517" r:id="rId33" name="Button 29">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63518"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63519"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63520" r:id="rId36" name="Button 32">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3521" r:id="rId37" name="Button 33">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63522"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O141"/>
  <sheetViews>
    <sheetView showGridLines="0" zoomScale="80" zoomScaleNormal="80" workbookViewId="0">
      <selection activeCell="K2" sqref="K2:L3"/>
    </sheetView>
  </sheetViews>
  <sheetFormatPr defaultColWidth="9.140625" defaultRowHeight="15" x14ac:dyDescent="0.25"/>
  <cols>
    <col min="1" max="1" width="24" style="3" customWidth="1"/>
    <col min="2" max="2" width="22.5703125" style="3" customWidth="1"/>
    <col min="3" max="3" width="9.42578125" style="3" customWidth="1"/>
    <col min="4" max="4" width="14.140625" style="3" customWidth="1"/>
    <col min="5" max="5" width="9.7109375" style="3" customWidth="1"/>
    <col min="6" max="6" width="9" style="3" customWidth="1"/>
    <col min="7" max="7" width="8.28515625" style="3" customWidth="1"/>
    <col min="8" max="8" width="8.5703125" style="3" customWidth="1"/>
    <col min="9" max="9" width="7.7109375" style="3" customWidth="1"/>
    <col min="10" max="10" width="11.42578125" style="3" customWidth="1"/>
    <col min="11" max="11" width="12.28515625" style="3" customWidth="1"/>
    <col min="12" max="12" width="11.28515625" style="3" customWidth="1"/>
    <col min="13" max="16384" width="9.140625" style="3"/>
  </cols>
  <sheetData>
    <row r="1" spans="1:15" ht="69.75" customHeight="1" x14ac:dyDescent="0.5">
      <c r="A1" s="481" t="str">
        <f>'Budget Sheet Instructions'!A21</f>
        <v>Budget Detail - Year 5</v>
      </c>
      <c r="B1" s="482"/>
      <c r="C1" s="482"/>
      <c r="D1" s="482"/>
      <c r="E1" s="482"/>
      <c r="F1" s="482"/>
      <c r="G1" s="5"/>
      <c r="H1" s="483"/>
      <c r="I1" s="483"/>
      <c r="J1" s="483"/>
      <c r="K1" s="483"/>
      <c r="L1" s="484"/>
      <c r="M1" s="6"/>
      <c r="N1" s="6"/>
      <c r="O1" s="6"/>
    </row>
    <row r="2" spans="1:15" ht="15" customHeight="1" x14ac:dyDescent="0.25">
      <c r="A2" s="501" t="s">
        <v>300</v>
      </c>
      <c r="B2" s="502"/>
      <c r="C2" s="502"/>
      <c r="D2" s="502"/>
      <c r="E2" s="502"/>
      <c r="F2" s="502"/>
      <c r="G2" s="502"/>
      <c r="H2" s="502"/>
      <c r="I2" s="502"/>
      <c r="J2" s="503"/>
      <c r="K2" s="361"/>
      <c r="L2" s="362"/>
      <c r="M2" s="6"/>
      <c r="N2" s="6"/>
      <c r="O2" s="6"/>
    </row>
    <row r="3" spans="1:15" ht="15" customHeight="1" x14ac:dyDescent="0.25">
      <c r="A3" s="504" t="s">
        <v>299</v>
      </c>
      <c r="B3" s="505"/>
      <c r="C3" s="202"/>
      <c r="D3" s="202"/>
      <c r="E3" s="202"/>
      <c r="F3" s="202"/>
      <c r="G3" s="202"/>
      <c r="H3" s="202"/>
      <c r="I3" s="202"/>
      <c r="J3" s="203"/>
      <c r="K3" s="363"/>
      <c r="L3" s="364"/>
      <c r="M3" s="6"/>
      <c r="N3" s="6"/>
      <c r="O3" s="6"/>
    </row>
    <row r="4" spans="1:15" x14ac:dyDescent="0.25">
      <c r="A4" s="224" t="s">
        <v>27</v>
      </c>
      <c r="B4" s="225"/>
      <c r="C4" s="225"/>
      <c r="D4" s="225"/>
      <c r="E4" s="225"/>
      <c r="F4" s="225"/>
      <c r="G4" s="225"/>
      <c r="H4" s="225"/>
      <c r="I4" s="225"/>
      <c r="J4" s="225"/>
      <c r="K4" s="225"/>
      <c r="L4" s="114"/>
      <c r="M4" s="67"/>
      <c r="N4" s="6"/>
      <c r="O4" s="6"/>
    </row>
    <row r="5" spans="1:15" x14ac:dyDescent="0.25">
      <c r="A5" s="227" t="s">
        <v>42</v>
      </c>
      <c r="B5" s="226" t="s">
        <v>174</v>
      </c>
      <c r="C5" s="422" t="s">
        <v>2</v>
      </c>
      <c r="D5" s="410"/>
      <c r="E5" s="410"/>
      <c r="F5" s="410"/>
      <c r="G5" s="410"/>
      <c r="H5" s="410"/>
      <c r="I5" s="410"/>
      <c r="J5" s="410"/>
      <c r="K5" s="410"/>
      <c r="L5" s="411"/>
      <c r="M5" s="67"/>
      <c r="N5" s="6"/>
      <c r="O5" s="6"/>
    </row>
    <row r="6" spans="1:15" ht="28.5" customHeight="1" x14ac:dyDescent="0.25">
      <c r="A6" s="221" t="s">
        <v>173</v>
      </c>
      <c r="B6" s="221" t="s">
        <v>175</v>
      </c>
      <c r="C6" s="379" t="s">
        <v>48</v>
      </c>
      <c r="D6" s="380"/>
      <c r="E6" s="380"/>
      <c r="F6" s="380"/>
      <c r="G6" s="380"/>
      <c r="H6" s="380"/>
      <c r="I6" s="380"/>
      <c r="J6" s="380"/>
      <c r="K6" s="380"/>
      <c r="L6" s="400"/>
      <c r="M6" s="67"/>
      <c r="N6" s="6"/>
      <c r="O6" s="6"/>
    </row>
    <row r="7" spans="1:15" ht="15" customHeight="1" x14ac:dyDescent="0.25">
      <c r="A7" s="487"/>
      <c r="B7" s="487"/>
      <c r="C7" s="445" t="s">
        <v>18</v>
      </c>
      <c r="D7" s="446"/>
      <c r="E7" s="421" t="s">
        <v>46</v>
      </c>
      <c r="F7" s="401" t="s">
        <v>50</v>
      </c>
      <c r="G7" s="402"/>
      <c r="H7" s="401" t="s">
        <v>176</v>
      </c>
      <c r="I7" s="403"/>
      <c r="J7" s="371" t="s">
        <v>49</v>
      </c>
      <c r="K7" s="389" t="s">
        <v>47</v>
      </c>
      <c r="L7" s="371" t="s">
        <v>39</v>
      </c>
      <c r="M7" s="67"/>
      <c r="N7" s="6"/>
      <c r="O7" s="6"/>
    </row>
    <row r="8" spans="1:15" ht="21.75" customHeight="1" x14ac:dyDescent="0.25">
      <c r="A8" s="487"/>
      <c r="B8" s="487"/>
      <c r="C8" s="447"/>
      <c r="D8" s="448"/>
      <c r="E8" s="421"/>
      <c r="F8" s="404"/>
      <c r="G8" s="405"/>
      <c r="H8" s="404"/>
      <c r="I8" s="406"/>
      <c r="J8" s="371"/>
      <c r="K8" s="389"/>
      <c r="L8" s="371"/>
      <c r="M8" s="67"/>
      <c r="N8" s="6"/>
      <c r="O8" s="6"/>
    </row>
    <row r="9" spans="1:15" ht="30" hidden="1" customHeight="1" x14ac:dyDescent="0.25">
      <c r="A9" s="91"/>
      <c r="B9" s="91"/>
      <c r="C9" s="488"/>
      <c r="D9" s="489"/>
      <c r="E9" s="220"/>
      <c r="F9" s="485"/>
      <c r="G9" s="486"/>
      <c r="H9" s="490"/>
      <c r="I9" s="491"/>
      <c r="J9" s="182">
        <f>CEILING(C9*F9*H9,1)</f>
        <v>0</v>
      </c>
      <c r="K9" s="170"/>
      <c r="L9" s="182">
        <f>IF(J9-K9&lt;0,0,J9-K9)</f>
        <v>0</v>
      </c>
      <c r="M9" s="10"/>
      <c r="N9" s="6"/>
      <c r="O9" s="6"/>
    </row>
    <row r="10" spans="1:15" ht="30" customHeight="1" x14ac:dyDescent="0.25">
      <c r="A10" s="91"/>
      <c r="B10" s="91"/>
      <c r="C10" s="488"/>
      <c r="D10" s="489"/>
      <c r="E10" s="220"/>
      <c r="F10" s="485"/>
      <c r="G10" s="486"/>
      <c r="H10" s="490"/>
      <c r="I10" s="491"/>
      <c r="J10" s="182">
        <f>CEILING(C10*F10*H10,1)</f>
        <v>0</v>
      </c>
      <c r="K10" s="170"/>
      <c r="L10" s="182">
        <f>IF(J10-K10&lt;0,0,J10-K10)</f>
        <v>0</v>
      </c>
      <c r="M10" s="10"/>
      <c r="N10" s="6"/>
      <c r="O10" s="6"/>
    </row>
    <row r="11" spans="1:15" ht="30" hidden="1" customHeight="1" x14ac:dyDescent="0.25">
      <c r="A11" s="91"/>
      <c r="B11" s="91"/>
      <c r="C11" s="488"/>
      <c r="D11" s="489"/>
      <c r="E11" s="220"/>
      <c r="F11" s="485"/>
      <c r="G11" s="486"/>
      <c r="H11" s="490"/>
      <c r="I11" s="491"/>
      <c r="J11" s="182">
        <f>CEILING(C11*F11*H11,1)</f>
        <v>0</v>
      </c>
      <c r="K11" s="233"/>
      <c r="L11" s="182">
        <f>IF(J11-K11&lt;0,0,J11-K11)</f>
        <v>0</v>
      </c>
      <c r="M11" s="10"/>
      <c r="N11" s="6"/>
      <c r="O11" s="6"/>
    </row>
    <row r="12" spans="1:15" s="158" customFormat="1" ht="14.45" customHeight="1" x14ac:dyDescent="0.25">
      <c r="A12" s="407" t="s">
        <v>41</v>
      </c>
      <c r="B12" s="408"/>
      <c r="C12" s="408"/>
      <c r="D12" s="408"/>
      <c r="E12" s="408"/>
      <c r="F12" s="408"/>
      <c r="G12" s="408"/>
      <c r="H12" s="408"/>
      <c r="I12" s="409"/>
      <c r="J12" s="157">
        <f>SUM(J9:J11)</f>
        <v>0</v>
      </c>
      <c r="K12" s="157">
        <f>SUM(K9:K11)</f>
        <v>0</v>
      </c>
      <c r="L12" s="157">
        <f>SUM(L9:L11)</f>
        <v>0</v>
      </c>
    </row>
    <row r="13" spans="1:15" ht="22.5" customHeight="1" x14ac:dyDescent="0.25">
      <c r="A13" s="25" t="s">
        <v>17</v>
      </c>
      <c r="B13" s="231"/>
      <c r="C13" s="232"/>
      <c r="D13" s="232"/>
      <c r="E13" s="232"/>
      <c r="F13" s="232"/>
      <c r="G13" s="232"/>
      <c r="H13" s="232"/>
      <c r="I13" s="232"/>
      <c r="J13" s="23"/>
      <c r="K13" s="23"/>
      <c r="L13" s="24"/>
    </row>
    <row r="14" spans="1:15" ht="200.1" customHeight="1" x14ac:dyDescent="0.25">
      <c r="A14" s="352"/>
      <c r="B14" s="353"/>
      <c r="C14" s="353"/>
      <c r="D14" s="353"/>
      <c r="E14" s="353"/>
      <c r="F14" s="353"/>
      <c r="G14" s="353"/>
      <c r="H14" s="353"/>
      <c r="I14" s="353"/>
      <c r="J14" s="353"/>
      <c r="K14" s="353"/>
      <c r="L14" s="354"/>
    </row>
    <row r="15" spans="1:15" ht="16.5" hidden="1" customHeight="1" x14ac:dyDescent="0.25">
      <c r="A15" s="358"/>
      <c r="B15" s="359"/>
      <c r="C15" s="359"/>
      <c r="D15" s="359"/>
      <c r="E15" s="359"/>
      <c r="F15" s="359"/>
      <c r="G15" s="359"/>
      <c r="H15" s="359"/>
      <c r="I15" s="359"/>
      <c r="J15" s="359"/>
      <c r="K15" s="359"/>
      <c r="L15" s="360"/>
    </row>
    <row r="16" spans="1:15" x14ac:dyDescent="0.25">
      <c r="A16" s="224" t="s">
        <v>28</v>
      </c>
      <c r="B16" s="225"/>
      <c r="C16" s="225"/>
      <c r="D16" s="225"/>
      <c r="E16" s="225"/>
      <c r="F16" s="225"/>
      <c r="G16" s="225"/>
      <c r="H16" s="225"/>
      <c r="I16" s="225"/>
      <c r="J16" s="225"/>
      <c r="K16" s="225"/>
      <c r="L16" s="114"/>
    </row>
    <row r="17" spans="1:12" x14ac:dyDescent="0.25">
      <c r="A17" s="422" t="s">
        <v>42</v>
      </c>
      <c r="B17" s="410"/>
      <c r="C17" s="411"/>
      <c r="D17" s="479" t="s">
        <v>2</v>
      </c>
      <c r="E17" s="479"/>
      <c r="F17" s="479"/>
      <c r="G17" s="479"/>
      <c r="H17" s="479"/>
      <c r="I17" s="479"/>
      <c r="J17" s="479"/>
      <c r="K17" s="479"/>
      <c r="L17" s="479"/>
    </row>
    <row r="18" spans="1:12" ht="28.5" customHeight="1" x14ac:dyDescent="0.25">
      <c r="A18" s="379" t="s">
        <v>238</v>
      </c>
      <c r="B18" s="380"/>
      <c r="C18" s="400"/>
      <c r="D18" s="480" t="s">
        <v>54</v>
      </c>
      <c r="E18" s="480"/>
      <c r="F18" s="480"/>
      <c r="G18" s="480"/>
      <c r="H18" s="480"/>
      <c r="I18" s="480"/>
      <c r="J18" s="480"/>
      <c r="K18" s="480"/>
      <c r="L18" s="480"/>
    </row>
    <row r="19" spans="1:12" ht="15" customHeight="1" x14ac:dyDescent="0.25">
      <c r="A19" s="412"/>
      <c r="B19" s="413"/>
      <c r="C19" s="414"/>
      <c r="D19" s="421" t="s">
        <v>57</v>
      </c>
      <c r="E19" s="421"/>
      <c r="F19" s="401" t="s">
        <v>46</v>
      </c>
      <c r="G19" s="402"/>
      <c r="H19" s="402"/>
      <c r="I19" s="403"/>
      <c r="J19" s="371" t="s">
        <v>49</v>
      </c>
      <c r="K19" s="389" t="s">
        <v>47</v>
      </c>
      <c r="L19" s="371" t="s">
        <v>39</v>
      </c>
    </row>
    <row r="20" spans="1:12" ht="20.25" customHeight="1" x14ac:dyDescent="0.25">
      <c r="A20" s="415"/>
      <c r="B20" s="416"/>
      <c r="C20" s="417"/>
      <c r="D20" s="421"/>
      <c r="E20" s="421"/>
      <c r="F20" s="404"/>
      <c r="G20" s="405"/>
      <c r="H20" s="405"/>
      <c r="I20" s="406"/>
      <c r="J20" s="371"/>
      <c r="K20" s="389"/>
      <c r="L20" s="371"/>
    </row>
    <row r="21" spans="1:12" ht="30" hidden="1" customHeight="1" x14ac:dyDescent="0.25">
      <c r="A21" s="391"/>
      <c r="B21" s="392"/>
      <c r="C21" s="393"/>
      <c r="D21" s="438"/>
      <c r="E21" s="494"/>
      <c r="F21" s="467"/>
      <c r="G21" s="468"/>
      <c r="H21" s="468"/>
      <c r="I21" s="469"/>
      <c r="J21" s="182">
        <f>CEILING(D21*F21,1)</f>
        <v>0</v>
      </c>
      <c r="K21" s="170"/>
      <c r="L21" s="182">
        <f>IF(J21-K21&lt;0,0,J21-K21)</f>
        <v>0</v>
      </c>
    </row>
    <row r="22" spans="1:12" ht="30" customHeight="1" x14ac:dyDescent="0.25">
      <c r="A22" s="391"/>
      <c r="B22" s="392"/>
      <c r="C22" s="393"/>
      <c r="D22" s="438"/>
      <c r="E22" s="494"/>
      <c r="F22" s="467"/>
      <c r="G22" s="468"/>
      <c r="H22" s="468"/>
      <c r="I22" s="469"/>
      <c r="J22" s="182">
        <f>CEILING(D22*F22,1)</f>
        <v>0</v>
      </c>
      <c r="K22" s="170"/>
      <c r="L22" s="182">
        <f>IF(J22-K22&lt;0,0,J22-K22)</f>
        <v>0</v>
      </c>
    </row>
    <row r="23" spans="1:12" ht="30" hidden="1" customHeight="1" x14ac:dyDescent="0.25">
      <c r="A23" s="473"/>
      <c r="B23" s="474"/>
      <c r="C23" s="475"/>
      <c r="D23" s="438"/>
      <c r="E23" s="494"/>
      <c r="F23" s="470"/>
      <c r="G23" s="471"/>
      <c r="H23" s="471"/>
      <c r="I23" s="472"/>
      <c r="J23" s="182">
        <f>CEILING(D23*F23,1)</f>
        <v>0</v>
      </c>
      <c r="K23" s="233"/>
      <c r="L23" s="182">
        <f>IF(J23-K23&lt;0,0,J23-K23)</f>
        <v>0</v>
      </c>
    </row>
    <row r="24" spans="1:12" s="158" customFormat="1" ht="14.45" customHeight="1" x14ac:dyDescent="0.25">
      <c r="A24" s="407" t="s">
        <v>41</v>
      </c>
      <c r="B24" s="408"/>
      <c r="C24" s="408"/>
      <c r="D24" s="408"/>
      <c r="E24" s="408"/>
      <c r="F24" s="408"/>
      <c r="G24" s="408"/>
      <c r="H24" s="408"/>
      <c r="I24" s="409"/>
      <c r="J24" s="157">
        <f>SUM(J21:J23)</f>
        <v>0</v>
      </c>
      <c r="K24" s="157">
        <f>SUM(K21:K23)</f>
        <v>0</v>
      </c>
      <c r="L24" s="157">
        <f>SUM(L21:L23)</f>
        <v>0</v>
      </c>
    </row>
    <row r="25" spans="1:12" ht="22.5" customHeight="1" x14ac:dyDescent="0.25">
      <c r="A25" s="25" t="s">
        <v>17</v>
      </c>
      <c r="B25" s="231"/>
      <c r="C25" s="232"/>
      <c r="D25" s="232"/>
      <c r="E25" s="232"/>
      <c r="F25" s="232"/>
      <c r="G25" s="232"/>
      <c r="H25" s="232"/>
      <c r="I25" s="232"/>
      <c r="J25" s="23"/>
      <c r="K25" s="23"/>
      <c r="L25" s="24"/>
    </row>
    <row r="26" spans="1:12" ht="200.1" customHeight="1" x14ac:dyDescent="0.25">
      <c r="A26" s="355"/>
      <c r="B26" s="356"/>
      <c r="C26" s="356"/>
      <c r="D26" s="356"/>
      <c r="E26" s="356"/>
      <c r="F26" s="356"/>
      <c r="G26" s="356"/>
      <c r="H26" s="356"/>
      <c r="I26" s="356"/>
      <c r="J26" s="356"/>
      <c r="K26" s="356"/>
      <c r="L26" s="357"/>
    </row>
    <row r="27" spans="1:12" ht="16.5" hidden="1" customHeight="1" x14ac:dyDescent="0.25">
      <c r="A27" s="358"/>
      <c r="B27" s="359"/>
      <c r="C27" s="359"/>
      <c r="D27" s="359"/>
      <c r="E27" s="359"/>
      <c r="F27" s="359"/>
      <c r="G27" s="359"/>
      <c r="H27" s="359"/>
      <c r="I27" s="359"/>
      <c r="J27" s="359"/>
      <c r="K27" s="359"/>
      <c r="L27" s="360"/>
    </row>
    <row r="28" spans="1:12" x14ac:dyDescent="0.25">
      <c r="A28" s="224" t="s">
        <v>29</v>
      </c>
      <c r="B28" s="225"/>
      <c r="C28" s="225"/>
      <c r="D28" s="225"/>
      <c r="E28" s="225"/>
      <c r="F28" s="225"/>
      <c r="G28" s="225"/>
      <c r="H28" s="225"/>
      <c r="I28" s="225"/>
      <c r="J28" s="225"/>
      <c r="K28" s="225"/>
      <c r="L28" s="114"/>
    </row>
    <row r="29" spans="1:12" ht="30" x14ac:dyDescent="0.25">
      <c r="A29" s="8" t="s">
        <v>10</v>
      </c>
      <c r="B29" s="465" t="s">
        <v>11</v>
      </c>
      <c r="C29" s="466"/>
      <c r="D29" s="118" t="s">
        <v>12</v>
      </c>
      <c r="E29" s="229" t="s">
        <v>184</v>
      </c>
      <c r="F29" s="465" t="s">
        <v>2</v>
      </c>
      <c r="G29" s="476"/>
      <c r="H29" s="476"/>
      <c r="I29" s="476"/>
      <c r="J29" s="476"/>
      <c r="K29" s="476"/>
      <c r="L29" s="466"/>
    </row>
    <row r="30" spans="1:12" ht="47.25" customHeight="1" x14ac:dyDescent="0.25">
      <c r="A30" s="221" t="s">
        <v>19</v>
      </c>
      <c r="B30" s="379" t="s">
        <v>55</v>
      </c>
      <c r="C30" s="400"/>
      <c r="D30" s="98" t="s">
        <v>225</v>
      </c>
      <c r="E30" s="222" t="s">
        <v>226</v>
      </c>
      <c r="F30" s="379" t="s">
        <v>23</v>
      </c>
      <c r="G30" s="380"/>
      <c r="H30" s="380"/>
      <c r="I30" s="380"/>
      <c r="J30" s="380"/>
      <c r="K30" s="380"/>
      <c r="L30" s="400"/>
    </row>
    <row r="31" spans="1:12" ht="15" customHeight="1" x14ac:dyDescent="0.25">
      <c r="A31" s="412"/>
      <c r="B31" s="413"/>
      <c r="C31" s="413"/>
      <c r="D31" s="413"/>
      <c r="E31" s="414"/>
      <c r="F31" s="371" t="s">
        <v>21</v>
      </c>
      <c r="G31" s="389" t="s">
        <v>192</v>
      </c>
      <c r="H31" s="371" t="s">
        <v>22</v>
      </c>
      <c r="I31" s="374" t="s">
        <v>185</v>
      </c>
      <c r="J31" s="371" t="s">
        <v>49</v>
      </c>
      <c r="K31" s="389" t="s">
        <v>47</v>
      </c>
      <c r="L31" s="371" t="s">
        <v>39</v>
      </c>
    </row>
    <row r="32" spans="1:12" s="9" customFormat="1" ht="33.75" customHeight="1" x14ac:dyDescent="0.25">
      <c r="A32" s="415"/>
      <c r="B32" s="416"/>
      <c r="C32" s="416"/>
      <c r="D32" s="416"/>
      <c r="E32" s="417"/>
      <c r="F32" s="371"/>
      <c r="G32" s="389"/>
      <c r="H32" s="371"/>
      <c r="I32" s="375"/>
      <c r="J32" s="371"/>
      <c r="K32" s="389"/>
      <c r="L32" s="371"/>
    </row>
    <row r="33" spans="1:12" s="9" customFormat="1" ht="45" hidden="1" customHeight="1" x14ac:dyDescent="0.25">
      <c r="A33" s="21"/>
      <c r="B33" s="368"/>
      <c r="C33" s="370"/>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25">
      <c r="A34" s="21"/>
      <c r="B34" s="368"/>
      <c r="C34" s="370"/>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25">
      <c r="A35" s="33"/>
      <c r="B35" s="492"/>
      <c r="C35" s="493"/>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45" customHeight="1" x14ac:dyDescent="0.25">
      <c r="A36" s="407" t="s">
        <v>41</v>
      </c>
      <c r="B36" s="408"/>
      <c r="C36" s="408"/>
      <c r="D36" s="408"/>
      <c r="E36" s="408"/>
      <c r="F36" s="408"/>
      <c r="G36" s="408"/>
      <c r="H36" s="408"/>
      <c r="I36" s="409"/>
      <c r="J36" s="157">
        <f>SUM(J33:J35)</f>
        <v>0</v>
      </c>
      <c r="K36" s="157">
        <f>SUM(K33:K35)</f>
        <v>0</v>
      </c>
      <c r="L36" s="157">
        <f>SUM(L33:L35)</f>
        <v>0</v>
      </c>
    </row>
    <row r="37" spans="1:12" ht="22.5" customHeight="1" x14ac:dyDescent="0.25">
      <c r="A37" s="25" t="s">
        <v>17</v>
      </c>
      <c r="B37" s="231"/>
      <c r="C37" s="232"/>
      <c r="D37" s="232"/>
      <c r="E37" s="232"/>
      <c r="F37" s="232"/>
      <c r="G37" s="232"/>
      <c r="H37" s="232"/>
      <c r="I37" s="232"/>
      <c r="J37" s="23"/>
      <c r="K37" s="23"/>
      <c r="L37" s="24"/>
    </row>
    <row r="38" spans="1:12" ht="200.1" customHeight="1" x14ac:dyDescent="0.25">
      <c r="A38" s="355"/>
      <c r="B38" s="356"/>
      <c r="C38" s="356"/>
      <c r="D38" s="356"/>
      <c r="E38" s="356"/>
      <c r="F38" s="356"/>
      <c r="G38" s="356"/>
      <c r="H38" s="356"/>
      <c r="I38" s="356"/>
      <c r="J38" s="356"/>
      <c r="K38" s="356"/>
      <c r="L38" s="357"/>
    </row>
    <row r="39" spans="1:12" ht="16.5" hidden="1" customHeight="1" x14ac:dyDescent="0.25">
      <c r="A39" s="358"/>
      <c r="B39" s="359"/>
      <c r="C39" s="359"/>
      <c r="D39" s="359"/>
      <c r="E39" s="359"/>
      <c r="F39" s="359"/>
      <c r="G39" s="359"/>
      <c r="H39" s="359"/>
      <c r="I39" s="359"/>
      <c r="J39" s="359"/>
      <c r="K39" s="359"/>
      <c r="L39" s="360"/>
    </row>
    <row r="40" spans="1:12" x14ac:dyDescent="0.25">
      <c r="A40" s="224" t="s">
        <v>30</v>
      </c>
      <c r="B40" s="225"/>
      <c r="C40" s="225"/>
      <c r="D40" s="225"/>
      <c r="E40" s="225"/>
      <c r="F40" s="225"/>
      <c r="G40" s="225"/>
      <c r="H40" s="225"/>
      <c r="I40" s="225"/>
      <c r="J40" s="225"/>
      <c r="K40" s="225"/>
      <c r="L40" s="114"/>
    </row>
    <row r="41" spans="1:12" x14ac:dyDescent="0.25">
      <c r="A41" s="422" t="s">
        <v>14</v>
      </c>
      <c r="B41" s="410"/>
      <c r="C41" s="411"/>
      <c r="D41" s="422" t="s">
        <v>2</v>
      </c>
      <c r="E41" s="410"/>
      <c r="F41" s="410"/>
      <c r="G41" s="410"/>
      <c r="H41" s="410"/>
      <c r="I41" s="410"/>
      <c r="J41" s="410"/>
      <c r="K41" s="410"/>
      <c r="L41" s="411"/>
    </row>
    <row r="42" spans="1:12" ht="30" customHeight="1" x14ac:dyDescent="0.25">
      <c r="A42" s="379" t="s">
        <v>24</v>
      </c>
      <c r="B42" s="380"/>
      <c r="C42" s="400"/>
      <c r="D42" s="379" t="s">
        <v>25</v>
      </c>
      <c r="E42" s="380"/>
      <c r="F42" s="380"/>
      <c r="G42" s="380"/>
      <c r="H42" s="380"/>
      <c r="I42" s="380"/>
      <c r="J42" s="380"/>
      <c r="K42" s="380"/>
      <c r="L42" s="400"/>
    </row>
    <row r="43" spans="1:12" ht="15" customHeight="1" x14ac:dyDescent="0.25">
      <c r="A43" s="412"/>
      <c r="B43" s="413"/>
      <c r="C43" s="414"/>
      <c r="D43" s="421" t="s">
        <v>26</v>
      </c>
      <c r="E43" s="421"/>
      <c r="F43" s="401" t="s">
        <v>280</v>
      </c>
      <c r="G43" s="402"/>
      <c r="H43" s="402"/>
      <c r="I43" s="403"/>
      <c r="J43" s="371" t="s">
        <v>49</v>
      </c>
      <c r="K43" s="389" t="s">
        <v>47</v>
      </c>
      <c r="L43" s="371" t="s">
        <v>39</v>
      </c>
    </row>
    <row r="44" spans="1:12" x14ac:dyDescent="0.25">
      <c r="A44" s="415"/>
      <c r="B44" s="416"/>
      <c r="C44" s="417"/>
      <c r="D44" s="421"/>
      <c r="E44" s="421"/>
      <c r="F44" s="404"/>
      <c r="G44" s="405"/>
      <c r="H44" s="405"/>
      <c r="I44" s="406"/>
      <c r="J44" s="371"/>
      <c r="K44" s="389"/>
      <c r="L44" s="371"/>
    </row>
    <row r="45" spans="1:12" ht="45.75" hidden="1" customHeight="1" x14ac:dyDescent="0.25">
      <c r="A45" s="383"/>
      <c r="B45" s="453"/>
      <c r="C45" s="384"/>
      <c r="D45" s="495"/>
      <c r="E45" s="495"/>
      <c r="F45" s="438"/>
      <c r="G45" s="439"/>
      <c r="H45" s="439"/>
      <c r="I45" s="494"/>
      <c r="J45" s="182">
        <f>CEILING(D45*F45,1)</f>
        <v>0</v>
      </c>
      <c r="K45" s="170"/>
      <c r="L45" s="182">
        <f>IF(J45-K45&lt;0,0,J45-K45)</f>
        <v>0</v>
      </c>
    </row>
    <row r="46" spans="1:12" ht="45.75" customHeight="1" x14ac:dyDescent="0.25">
      <c r="A46" s="383"/>
      <c r="B46" s="453"/>
      <c r="C46" s="384"/>
      <c r="D46" s="495"/>
      <c r="E46" s="495"/>
      <c r="F46" s="438"/>
      <c r="G46" s="439"/>
      <c r="H46" s="439"/>
      <c r="I46" s="494"/>
      <c r="J46" s="182">
        <f>CEILING(D46*F46,1)</f>
        <v>0</v>
      </c>
      <c r="K46" s="170"/>
      <c r="L46" s="182">
        <f>IF(J46-K46&lt;0,0,J46-K46)</f>
        <v>0</v>
      </c>
    </row>
    <row r="47" spans="1:12" ht="45.75" hidden="1" customHeight="1" x14ac:dyDescent="0.25">
      <c r="A47" s="509"/>
      <c r="B47" s="510"/>
      <c r="C47" s="511"/>
      <c r="D47" s="390"/>
      <c r="E47" s="390"/>
      <c r="F47" s="498"/>
      <c r="G47" s="499"/>
      <c r="H47" s="499"/>
      <c r="I47" s="500"/>
      <c r="J47" s="182">
        <f>CEILING(D47*F47,1)</f>
        <v>0</v>
      </c>
      <c r="K47" s="233"/>
      <c r="L47" s="182">
        <f>IF(J47-K47&lt;0,0,J47-K47)</f>
        <v>0</v>
      </c>
    </row>
    <row r="48" spans="1:12" s="158" customFormat="1" ht="14.45" customHeight="1" x14ac:dyDescent="0.25">
      <c r="A48" s="407" t="s">
        <v>41</v>
      </c>
      <c r="B48" s="408"/>
      <c r="C48" s="408"/>
      <c r="D48" s="408"/>
      <c r="E48" s="408"/>
      <c r="F48" s="408"/>
      <c r="G48" s="408"/>
      <c r="H48" s="408"/>
      <c r="I48" s="409"/>
      <c r="J48" s="157">
        <f>SUM(J45:J47)</f>
        <v>0</v>
      </c>
      <c r="K48" s="157">
        <f>SUM(K45:K47)</f>
        <v>0</v>
      </c>
      <c r="L48" s="157">
        <f>SUM(L45:L47)</f>
        <v>0</v>
      </c>
    </row>
    <row r="49" spans="1:12" ht="22.5" customHeight="1" x14ac:dyDescent="0.25">
      <c r="A49" s="25" t="s">
        <v>17</v>
      </c>
      <c r="B49" s="231"/>
      <c r="C49" s="232"/>
      <c r="D49" s="232"/>
      <c r="E49" s="232"/>
      <c r="F49" s="232"/>
      <c r="G49" s="232"/>
      <c r="H49" s="232"/>
      <c r="I49" s="232"/>
      <c r="J49" s="23"/>
      <c r="K49" s="23"/>
      <c r="L49" s="24"/>
    </row>
    <row r="50" spans="1:12" ht="200.1" customHeight="1" x14ac:dyDescent="0.25">
      <c r="A50" s="352"/>
      <c r="B50" s="353"/>
      <c r="C50" s="353"/>
      <c r="D50" s="353"/>
      <c r="E50" s="353"/>
      <c r="F50" s="353"/>
      <c r="G50" s="353"/>
      <c r="H50" s="353"/>
      <c r="I50" s="353"/>
      <c r="J50" s="353"/>
      <c r="K50" s="353"/>
      <c r="L50" s="354"/>
    </row>
    <row r="51" spans="1:12" ht="16.5" hidden="1" customHeight="1" x14ac:dyDescent="0.25">
      <c r="A51" s="358"/>
      <c r="B51" s="359"/>
      <c r="C51" s="359"/>
      <c r="D51" s="359"/>
      <c r="E51" s="359"/>
      <c r="F51" s="359"/>
      <c r="G51" s="359"/>
      <c r="H51" s="359"/>
      <c r="I51" s="359"/>
      <c r="J51" s="359"/>
      <c r="K51" s="359"/>
      <c r="L51" s="360"/>
    </row>
    <row r="52" spans="1:12" x14ac:dyDescent="0.25">
      <c r="A52" s="224" t="s">
        <v>32</v>
      </c>
      <c r="B52" s="225"/>
      <c r="C52" s="225"/>
      <c r="D52" s="225"/>
      <c r="E52" s="225"/>
      <c r="F52" s="225"/>
      <c r="G52" s="225"/>
      <c r="H52" s="225"/>
      <c r="I52" s="225"/>
      <c r="J52" s="225"/>
      <c r="K52" s="225"/>
      <c r="L52" s="114"/>
    </row>
    <row r="53" spans="1:12" x14ac:dyDescent="0.25">
      <c r="A53" s="422" t="s">
        <v>13</v>
      </c>
      <c r="B53" s="410"/>
      <c r="C53" s="411"/>
      <c r="D53" s="422" t="s">
        <v>2</v>
      </c>
      <c r="E53" s="410"/>
      <c r="F53" s="410"/>
      <c r="G53" s="410"/>
      <c r="H53" s="410"/>
      <c r="I53" s="410"/>
      <c r="J53" s="410"/>
      <c r="K53" s="410"/>
      <c r="L53" s="411"/>
    </row>
    <row r="54" spans="1:12" ht="28.5" customHeight="1" x14ac:dyDescent="0.25">
      <c r="A54" s="379" t="s">
        <v>31</v>
      </c>
      <c r="B54" s="380"/>
      <c r="C54" s="400"/>
      <c r="D54" s="379" t="s">
        <v>33</v>
      </c>
      <c r="E54" s="380"/>
      <c r="F54" s="380"/>
      <c r="G54" s="380"/>
      <c r="H54" s="380"/>
      <c r="I54" s="380"/>
      <c r="J54" s="380"/>
      <c r="K54" s="380"/>
      <c r="L54" s="400"/>
    </row>
    <row r="55" spans="1:12" ht="15" customHeight="1" x14ac:dyDescent="0.25">
      <c r="A55" s="412"/>
      <c r="B55" s="413"/>
      <c r="C55" s="414"/>
      <c r="D55" s="421" t="s">
        <v>26</v>
      </c>
      <c r="E55" s="421"/>
      <c r="F55" s="401" t="s">
        <v>280</v>
      </c>
      <c r="G55" s="402"/>
      <c r="H55" s="402"/>
      <c r="I55" s="403"/>
      <c r="J55" s="371" t="s">
        <v>49</v>
      </c>
      <c r="K55" s="389" t="s">
        <v>47</v>
      </c>
      <c r="L55" s="371" t="s">
        <v>39</v>
      </c>
    </row>
    <row r="56" spans="1:12" x14ac:dyDescent="0.25">
      <c r="A56" s="415"/>
      <c r="B56" s="416"/>
      <c r="C56" s="417"/>
      <c r="D56" s="421"/>
      <c r="E56" s="421"/>
      <c r="F56" s="404"/>
      <c r="G56" s="405"/>
      <c r="H56" s="405"/>
      <c r="I56" s="406"/>
      <c r="J56" s="371"/>
      <c r="K56" s="389"/>
      <c r="L56" s="371"/>
    </row>
    <row r="57" spans="1:12" ht="30.75" hidden="1" customHeight="1" x14ac:dyDescent="0.25">
      <c r="A57" s="391"/>
      <c r="B57" s="392"/>
      <c r="C57" s="393"/>
      <c r="D57" s="495"/>
      <c r="E57" s="495"/>
      <c r="F57" s="438"/>
      <c r="G57" s="439"/>
      <c r="H57" s="439"/>
      <c r="I57" s="494"/>
      <c r="J57" s="182">
        <f>CEILING(D57*F57,1)</f>
        <v>0</v>
      </c>
      <c r="K57" s="170"/>
      <c r="L57" s="182">
        <f>IF(J57-K57&lt;0,0,J57-K57)</f>
        <v>0</v>
      </c>
    </row>
    <row r="58" spans="1:12" ht="30.75" customHeight="1" x14ac:dyDescent="0.25">
      <c r="A58" s="391"/>
      <c r="B58" s="392"/>
      <c r="C58" s="393"/>
      <c r="D58" s="495"/>
      <c r="E58" s="495"/>
      <c r="F58" s="438"/>
      <c r="G58" s="439"/>
      <c r="H58" s="439"/>
      <c r="I58" s="494"/>
      <c r="J58" s="182">
        <f>CEILING(D58*F58,1)</f>
        <v>0</v>
      </c>
      <c r="K58" s="170"/>
      <c r="L58" s="182">
        <f>IF(J58-K58&lt;0,0,J58-K58)</f>
        <v>0</v>
      </c>
    </row>
    <row r="59" spans="1:12" ht="30" hidden="1" customHeight="1" x14ac:dyDescent="0.25">
      <c r="A59" s="473"/>
      <c r="B59" s="474"/>
      <c r="C59" s="475"/>
      <c r="D59" s="390"/>
      <c r="E59" s="390"/>
      <c r="F59" s="498"/>
      <c r="G59" s="499"/>
      <c r="H59" s="499"/>
      <c r="I59" s="500"/>
      <c r="J59" s="182">
        <f>CEILING(D59*F59,1)</f>
        <v>0</v>
      </c>
      <c r="K59" s="233"/>
      <c r="L59" s="182">
        <f>IF(J59-K59&lt;0,0,J59-K59)</f>
        <v>0</v>
      </c>
    </row>
    <row r="60" spans="1:12" s="158" customFormat="1" ht="14.45" customHeight="1" x14ac:dyDescent="0.25">
      <c r="A60" s="407" t="s">
        <v>41</v>
      </c>
      <c r="B60" s="408"/>
      <c r="C60" s="408"/>
      <c r="D60" s="408"/>
      <c r="E60" s="408"/>
      <c r="F60" s="408"/>
      <c r="G60" s="408"/>
      <c r="H60" s="408"/>
      <c r="I60" s="409"/>
      <c r="J60" s="157">
        <f>SUM(J57:J59)</f>
        <v>0</v>
      </c>
      <c r="K60" s="157">
        <f>SUM(K57:K59)</f>
        <v>0</v>
      </c>
      <c r="L60" s="157">
        <f>SUM(L57:L59)</f>
        <v>0</v>
      </c>
    </row>
    <row r="61" spans="1:12" ht="22.5" customHeight="1" x14ac:dyDescent="0.25">
      <c r="A61" s="25" t="s">
        <v>17</v>
      </c>
      <c r="B61" s="231"/>
      <c r="C61" s="232"/>
      <c r="D61" s="232"/>
      <c r="E61" s="232"/>
      <c r="F61" s="232"/>
      <c r="G61" s="232"/>
      <c r="H61" s="232"/>
      <c r="I61" s="232"/>
      <c r="J61" s="23"/>
      <c r="K61" s="23"/>
      <c r="L61" s="24"/>
    </row>
    <row r="62" spans="1:12" ht="200.1" customHeight="1" x14ac:dyDescent="0.25">
      <c r="A62" s="352"/>
      <c r="B62" s="353"/>
      <c r="C62" s="353"/>
      <c r="D62" s="353"/>
      <c r="E62" s="353"/>
      <c r="F62" s="353"/>
      <c r="G62" s="353"/>
      <c r="H62" s="353"/>
      <c r="I62" s="353"/>
      <c r="J62" s="353"/>
      <c r="K62" s="353"/>
      <c r="L62" s="354"/>
    </row>
    <row r="63" spans="1:12" ht="16.5" hidden="1" customHeight="1" x14ac:dyDescent="0.25">
      <c r="A63" s="358"/>
      <c r="B63" s="359"/>
      <c r="C63" s="359"/>
      <c r="D63" s="359"/>
      <c r="E63" s="359"/>
      <c r="F63" s="359"/>
      <c r="G63" s="359"/>
      <c r="H63" s="359"/>
      <c r="I63" s="359"/>
      <c r="J63" s="359"/>
      <c r="K63" s="359"/>
      <c r="L63" s="360"/>
    </row>
    <row r="64" spans="1:12" x14ac:dyDescent="0.25">
      <c r="A64" s="224" t="s">
        <v>34</v>
      </c>
      <c r="B64" s="225"/>
      <c r="C64" s="225"/>
      <c r="D64" s="225"/>
      <c r="E64" s="225"/>
      <c r="F64" s="225"/>
      <c r="G64" s="225"/>
      <c r="H64" s="225"/>
      <c r="I64" s="225"/>
      <c r="J64" s="225"/>
      <c r="K64" s="225"/>
      <c r="L64" s="114"/>
    </row>
    <row r="65" spans="1:12" x14ac:dyDescent="0.25">
      <c r="A65" s="227" t="s">
        <v>186</v>
      </c>
      <c r="B65" s="410" t="s">
        <v>187</v>
      </c>
      <c r="C65" s="411"/>
      <c r="D65" s="422" t="s">
        <v>2</v>
      </c>
      <c r="E65" s="410"/>
      <c r="F65" s="410"/>
      <c r="G65" s="410"/>
      <c r="H65" s="410"/>
      <c r="I65" s="410"/>
      <c r="J65" s="410"/>
      <c r="K65" s="410"/>
      <c r="L65" s="411"/>
    </row>
    <row r="66" spans="1:12" ht="28.5" customHeight="1" x14ac:dyDescent="0.25">
      <c r="A66" s="228" t="s">
        <v>188</v>
      </c>
      <c r="B66" s="380" t="s">
        <v>189</v>
      </c>
      <c r="C66" s="400"/>
      <c r="D66" s="376" t="s">
        <v>35</v>
      </c>
      <c r="E66" s="377"/>
      <c r="F66" s="377"/>
      <c r="G66" s="377"/>
      <c r="H66" s="377"/>
      <c r="I66" s="377"/>
      <c r="J66" s="377"/>
      <c r="K66" s="377"/>
      <c r="L66" s="378"/>
    </row>
    <row r="67" spans="1:12" ht="15" customHeight="1" x14ac:dyDescent="0.25">
      <c r="A67" s="412"/>
      <c r="B67" s="413"/>
      <c r="C67" s="414"/>
      <c r="D67" s="421" t="s">
        <v>26</v>
      </c>
      <c r="E67" s="421"/>
      <c r="F67" s="401" t="s">
        <v>21</v>
      </c>
      <c r="G67" s="402"/>
      <c r="H67" s="402"/>
      <c r="I67" s="403"/>
      <c r="J67" s="371" t="s">
        <v>49</v>
      </c>
      <c r="K67" s="389" t="s">
        <v>47</v>
      </c>
      <c r="L67" s="371" t="s">
        <v>39</v>
      </c>
    </row>
    <row r="68" spans="1:12" ht="14.25" customHeight="1" x14ac:dyDescent="0.25">
      <c r="A68" s="415"/>
      <c r="B68" s="416"/>
      <c r="C68" s="417"/>
      <c r="D68" s="421"/>
      <c r="E68" s="421"/>
      <c r="F68" s="404"/>
      <c r="G68" s="405"/>
      <c r="H68" s="405"/>
      <c r="I68" s="406"/>
      <c r="J68" s="371"/>
      <c r="K68" s="389"/>
      <c r="L68" s="371"/>
    </row>
    <row r="69" spans="1:12" ht="30" hidden="1" customHeight="1" x14ac:dyDescent="0.25">
      <c r="A69" s="130"/>
      <c r="B69" s="418"/>
      <c r="C69" s="419"/>
      <c r="D69" s="420"/>
      <c r="E69" s="420"/>
      <c r="F69" s="394"/>
      <c r="G69" s="395"/>
      <c r="H69" s="395"/>
      <c r="I69" s="396"/>
      <c r="J69" s="182">
        <f>CEILING(D69*F69,1)</f>
        <v>0</v>
      </c>
      <c r="K69" s="170"/>
      <c r="L69" s="182">
        <f>IF(J69-K69&lt;0,0,J69-K69)</f>
        <v>0</v>
      </c>
    </row>
    <row r="70" spans="1:12" ht="30" customHeight="1" x14ac:dyDescent="0.25">
      <c r="A70" s="130"/>
      <c r="B70" s="418"/>
      <c r="C70" s="419"/>
      <c r="D70" s="420"/>
      <c r="E70" s="420"/>
      <c r="F70" s="394"/>
      <c r="G70" s="395"/>
      <c r="H70" s="395"/>
      <c r="I70" s="396"/>
      <c r="J70" s="182">
        <f>CEILING(D70*F70,1)</f>
        <v>0</v>
      </c>
      <c r="K70" s="170"/>
      <c r="L70" s="182">
        <f>IF(J70-K70&lt;0,0,J70-K70)</f>
        <v>0</v>
      </c>
    </row>
    <row r="71" spans="1:12" ht="30" hidden="1" customHeight="1" x14ac:dyDescent="0.25">
      <c r="A71" s="131"/>
      <c r="B71" s="433"/>
      <c r="C71" s="434"/>
      <c r="D71" s="432"/>
      <c r="E71" s="432"/>
      <c r="F71" s="423"/>
      <c r="G71" s="424"/>
      <c r="H71" s="424"/>
      <c r="I71" s="425"/>
      <c r="J71" s="182">
        <f>CEILING(D71*F71,1)</f>
        <v>0</v>
      </c>
      <c r="K71" s="233"/>
      <c r="L71" s="182">
        <f>IF(J71-K71&lt;0,0,J71-K71)</f>
        <v>0</v>
      </c>
    </row>
    <row r="72" spans="1:12" s="158" customFormat="1" ht="14.45" customHeight="1" x14ac:dyDescent="0.25">
      <c r="A72" s="407" t="s">
        <v>41</v>
      </c>
      <c r="B72" s="408"/>
      <c r="C72" s="408"/>
      <c r="D72" s="408"/>
      <c r="E72" s="408"/>
      <c r="F72" s="408"/>
      <c r="G72" s="408"/>
      <c r="H72" s="408"/>
      <c r="I72" s="409"/>
      <c r="J72" s="157">
        <f>SUM(J69:J71)</f>
        <v>0</v>
      </c>
      <c r="K72" s="157">
        <f>SUM(K69:K71)</f>
        <v>0</v>
      </c>
      <c r="L72" s="157">
        <f>SUM(L69:L71)</f>
        <v>0</v>
      </c>
    </row>
    <row r="73" spans="1:12" ht="22.5" customHeight="1" x14ac:dyDescent="0.25">
      <c r="A73" s="25" t="s">
        <v>17</v>
      </c>
      <c r="B73" s="231"/>
      <c r="C73" s="232"/>
      <c r="D73" s="232"/>
      <c r="E73" s="232"/>
      <c r="F73" s="232"/>
      <c r="G73" s="232"/>
      <c r="H73" s="232"/>
      <c r="I73" s="232"/>
      <c r="J73" s="23"/>
      <c r="K73" s="23"/>
      <c r="L73" s="24"/>
    </row>
    <row r="74" spans="1:12" ht="200.1" customHeight="1" x14ac:dyDescent="0.25">
      <c r="A74" s="426"/>
      <c r="B74" s="427"/>
      <c r="C74" s="427"/>
      <c r="D74" s="427"/>
      <c r="E74" s="427"/>
      <c r="F74" s="427"/>
      <c r="G74" s="427"/>
      <c r="H74" s="427"/>
      <c r="I74" s="427"/>
      <c r="J74" s="427"/>
      <c r="K74" s="427"/>
      <c r="L74" s="428"/>
    </row>
    <row r="75" spans="1:12" ht="16.5" hidden="1" customHeight="1" x14ac:dyDescent="0.25">
      <c r="A75" s="429"/>
      <c r="B75" s="430"/>
      <c r="C75" s="430"/>
      <c r="D75" s="430"/>
      <c r="E75" s="430"/>
      <c r="F75" s="430"/>
      <c r="G75" s="430"/>
      <c r="H75" s="430"/>
      <c r="I75" s="430"/>
      <c r="J75" s="430"/>
      <c r="K75" s="430"/>
      <c r="L75" s="431"/>
    </row>
    <row r="76" spans="1:12" x14ac:dyDescent="0.25">
      <c r="A76" s="477" t="s">
        <v>190</v>
      </c>
      <c r="B76" s="478"/>
      <c r="C76" s="230"/>
      <c r="D76" s="230"/>
      <c r="E76" s="230"/>
      <c r="F76" s="230"/>
      <c r="G76" s="230"/>
      <c r="H76" s="230"/>
      <c r="I76" s="230"/>
      <c r="J76" s="230"/>
      <c r="K76" s="230"/>
      <c r="L76" s="108"/>
    </row>
    <row r="77" spans="1:12" x14ac:dyDescent="0.25">
      <c r="A77" s="381" t="s">
        <v>15</v>
      </c>
      <c r="B77" s="382"/>
      <c r="C77" s="381" t="s">
        <v>186</v>
      </c>
      <c r="D77" s="382"/>
      <c r="E77" s="382"/>
      <c r="F77" s="382"/>
      <c r="G77" s="382"/>
      <c r="H77" s="381" t="s">
        <v>277</v>
      </c>
      <c r="I77" s="385"/>
      <c r="J77" s="382"/>
      <c r="K77" s="382"/>
      <c r="L77" s="385"/>
    </row>
    <row r="78" spans="1:12" ht="100.15" customHeight="1" x14ac:dyDescent="0.25">
      <c r="A78" s="379" t="s">
        <v>255</v>
      </c>
      <c r="B78" s="380"/>
      <c r="C78" s="379" t="s">
        <v>196</v>
      </c>
      <c r="D78" s="380"/>
      <c r="E78" s="380"/>
      <c r="F78" s="380"/>
      <c r="G78" s="380"/>
      <c r="H78" s="379" t="s">
        <v>296</v>
      </c>
      <c r="I78" s="400"/>
      <c r="J78" s="386"/>
      <c r="K78" s="386"/>
      <c r="L78" s="387"/>
    </row>
    <row r="79" spans="1:12" ht="15" customHeight="1" x14ac:dyDescent="0.25">
      <c r="A79" s="109"/>
      <c r="B79" s="110"/>
      <c r="C79" s="110"/>
      <c r="D79" s="110"/>
      <c r="E79" s="110"/>
      <c r="F79" s="110"/>
      <c r="G79" s="110"/>
      <c r="H79" s="102"/>
      <c r="I79" s="111"/>
      <c r="J79" s="371" t="s">
        <v>49</v>
      </c>
      <c r="K79" s="389" t="s">
        <v>47</v>
      </c>
      <c r="L79" s="371" t="s">
        <v>39</v>
      </c>
    </row>
    <row r="80" spans="1:12" x14ac:dyDescent="0.25">
      <c r="A80" s="104"/>
      <c r="B80" s="105"/>
      <c r="C80" s="105"/>
      <c r="D80" s="105"/>
      <c r="E80" s="105"/>
      <c r="F80" s="105"/>
      <c r="G80" s="105"/>
      <c r="H80" s="104"/>
      <c r="I80" s="106"/>
      <c r="J80" s="388"/>
      <c r="K80" s="389"/>
      <c r="L80" s="371"/>
    </row>
    <row r="81" spans="1:12" ht="30" hidden="1" customHeight="1" x14ac:dyDescent="0.25">
      <c r="A81" s="383"/>
      <c r="B81" s="384"/>
      <c r="C81" s="435"/>
      <c r="D81" s="436"/>
      <c r="E81" s="436"/>
      <c r="F81" s="436"/>
      <c r="G81" s="436"/>
      <c r="H81" s="435"/>
      <c r="I81" s="437"/>
      <c r="J81" s="166"/>
      <c r="K81" s="170"/>
      <c r="L81" s="182">
        <f>IF(J81-K81&lt;0,0,J81-K81)</f>
        <v>0</v>
      </c>
    </row>
    <row r="82" spans="1:12" ht="30" customHeight="1" x14ac:dyDescent="0.25">
      <c r="A82" s="383"/>
      <c r="B82" s="384"/>
      <c r="C82" s="435"/>
      <c r="D82" s="436"/>
      <c r="E82" s="436"/>
      <c r="F82" s="436"/>
      <c r="G82" s="436"/>
      <c r="H82" s="435"/>
      <c r="I82" s="437"/>
      <c r="J82" s="166"/>
      <c r="K82" s="170"/>
      <c r="L82" s="182">
        <f>IF(J82-K82&lt;0,0,J82-K82)</f>
        <v>0</v>
      </c>
    </row>
    <row r="83" spans="1:12" ht="30" hidden="1" customHeight="1" x14ac:dyDescent="0.25">
      <c r="A83" s="383"/>
      <c r="B83" s="384"/>
      <c r="C83" s="435"/>
      <c r="D83" s="436"/>
      <c r="E83" s="436"/>
      <c r="F83" s="436"/>
      <c r="G83" s="436"/>
      <c r="H83" s="435"/>
      <c r="I83" s="437"/>
      <c r="J83" s="121"/>
      <c r="K83" s="122"/>
      <c r="L83" s="31">
        <f>IF(J83-K83&lt;0,0,J83-K83)</f>
        <v>0</v>
      </c>
    </row>
    <row r="84" spans="1:12" s="158" customFormat="1" ht="14.45" customHeight="1" x14ac:dyDescent="0.25">
      <c r="A84" s="407" t="s">
        <v>41</v>
      </c>
      <c r="B84" s="408"/>
      <c r="C84" s="408"/>
      <c r="D84" s="408"/>
      <c r="E84" s="408"/>
      <c r="F84" s="408"/>
      <c r="G84" s="408"/>
      <c r="H84" s="408"/>
      <c r="I84" s="409"/>
      <c r="J84" s="157">
        <f>SUM(J81:J83)+J93</f>
        <v>0</v>
      </c>
      <c r="K84" s="157">
        <f>SUM(K81:K83)+K93</f>
        <v>0</v>
      </c>
      <c r="L84" s="157">
        <f>SUM(L81:L83)+L93</f>
        <v>0</v>
      </c>
    </row>
    <row r="85" spans="1:12" s="158" customFormat="1" ht="14.45" customHeight="1" x14ac:dyDescent="0.25">
      <c r="A85" s="463" t="s">
        <v>297</v>
      </c>
      <c r="B85" s="464"/>
      <c r="C85" s="176"/>
      <c r="D85" s="176"/>
      <c r="E85" s="176"/>
      <c r="F85" s="223"/>
      <c r="G85" s="223"/>
      <c r="H85" s="223"/>
      <c r="I85" s="223"/>
      <c r="J85" s="174"/>
      <c r="K85" s="174"/>
      <c r="L85" s="175"/>
    </row>
    <row r="86" spans="1:12" s="158" customFormat="1" ht="14.45" customHeight="1" x14ac:dyDescent="0.25">
      <c r="A86" s="177" t="s">
        <v>10</v>
      </c>
      <c r="B86" s="397" t="s">
        <v>11</v>
      </c>
      <c r="C86" s="398"/>
      <c r="D86" s="397" t="s">
        <v>12</v>
      </c>
      <c r="E86" s="399"/>
      <c r="F86" s="398"/>
      <c r="G86" s="397" t="s">
        <v>2</v>
      </c>
      <c r="H86" s="399"/>
      <c r="I86" s="399"/>
      <c r="J86" s="399"/>
      <c r="K86" s="399"/>
      <c r="L86" s="398"/>
    </row>
    <row r="87" spans="1:12" s="158" customFormat="1" ht="43.15" customHeight="1" x14ac:dyDescent="0.25">
      <c r="A87" s="221" t="s">
        <v>19</v>
      </c>
      <c r="B87" s="379" t="s">
        <v>55</v>
      </c>
      <c r="C87" s="400"/>
      <c r="D87" s="379" t="s">
        <v>20</v>
      </c>
      <c r="E87" s="380"/>
      <c r="F87" s="400"/>
      <c r="G87" s="379" t="s">
        <v>23</v>
      </c>
      <c r="H87" s="380"/>
      <c r="I87" s="380"/>
      <c r="J87" s="380"/>
      <c r="K87" s="380"/>
      <c r="L87" s="400"/>
    </row>
    <row r="88" spans="1:12" s="158" customFormat="1" ht="8.4499999999999993" customHeight="1" x14ac:dyDescent="0.25">
      <c r="A88" s="401"/>
      <c r="B88" s="402"/>
      <c r="C88" s="402"/>
      <c r="D88" s="402"/>
      <c r="E88" s="402"/>
      <c r="F88" s="403"/>
      <c r="G88" s="371" t="s">
        <v>21</v>
      </c>
      <c r="H88" s="372" t="s">
        <v>45</v>
      </c>
      <c r="I88" s="374" t="s">
        <v>22</v>
      </c>
      <c r="J88" s="374" t="s">
        <v>49</v>
      </c>
      <c r="K88" s="372" t="s">
        <v>47</v>
      </c>
      <c r="L88" s="374" t="s">
        <v>39</v>
      </c>
    </row>
    <row r="89" spans="1:12" s="158" customFormat="1" ht="29.45" customHeight="1" x14ac:dyDescent="0.25">
      <c r="A89" s="404"/>
      <c r="B89" s="405"/>
      <c r="C89" s="405"/>
      <c r="D89" s="405"/>
      <c r="E89" s="405"/>
      <c r="F89" s="406"/>
      <c r="G89" s="371"/>
      <c r="H89" s="373"/>
      <c r="I89" s="375"/>
      <c r="J89" s="375"/>
      <c r="K89" s="373"/>
      <c r="L89" s="375"/>
    </row>
    <row r="90" spans="1:12" s="158" customFormat="1" ht="14.45" hidden="1" customHeight="1" x14ac:dyDescent="0.25">
      <c r="A90" s="21"/>
      <c r="B90" s="368"/>
      <c r="C90" s="370"/>
      <c r="D90" s="368"/>
      <c r="E90" s="369"/>
      <c r="F90" s="370"/>
      <c r="G90" s="184"/>
      <c r="H90" s="183"/>
      <c r="I90" s="183"/>
      <c r="J90" s="182">
        <f>CEILING(G90*H90*I90,1)</f>
        <v>0</v>
      </c>
      <c r="K90" s="183"/>
      <c r="L90" s="182">
        <f>IF(J90-K90&lt;0,0,J90-K90)</f>
        <v>0</v>
      </c>
    </row>
    <row r="91" spans="1:12" s="158" customFormat="1" ht="30" customHeight="1" x14ac:dyDescent="0.25">
      <c r="A91" s="21"/>
      <c r="B91" s="368"/>
      <c r="C91" s="370"/>
      <c r="D91" s="368"/>
      <c r="E91" s="369"/>
      <c r="F91" s="370"/>
      <c r="G91" s="184"/>
      <c r="H91" s="183"/>
      <c r="I91" s="183"/>
      <c r="J91" s="182">
        <f>CEILING(G91*H91*I91,1)</f>
        <v>0</v>
      </c>
      <c r="K91" s="183"/>
      <c r="L91" s="182">
        <f>IF(J91-K91&lt;0,0,J91-K91)</f>
        <v>0</v>
      </c>
    </row>
    <row r="92" spans="1:12" s="158" customFormat="1" ht="14.45" hidden="1" customHeight="1" x14ac:dyDescent="0.25">
      <c r="A92" s="21"/>
      <c r="B92" s="368"/>
      <c r="C92" s="370"/>
      <c r="D92" s="368"/>
      <c r="E92" s="369"/>
      <c r="F92" s="370"/>
      <c r="G92" s="184"/>
      <c r="H92" s="183"/>
      <c r="I92" s="183"/>
      <c r="J92" s="182">
        <f>CEILING(G92*H92*I92,1)</f>
        <v>0</v>
      </c>
      <c r="K92" s="183"/>
      <c r="L92" s="182">
        <f>IF(J92-K92&lt;0,0,J92-K92)</f>
        <v>0</v>
      </c>
    </row>
    <row r="93" spans="1:12" s="158" customFormat="1" ht="14.45" customHeight="1" x14ac:dyDescent="0.25">
      <c r="A93" s="365" t="s">
        <v>16</v>
      </c>
      <c r="B93" s="366"/>
      <c r="C93" s="366"/>
      <c r="D93" s="366"/>
      <c r="E93" s="366"/>
      <c r="F93" s="366"/>
      <c r="G93" s="366"/>
      <c r="H93" s="366"/>
      <c r="I93" s="367"/>
      <c r="J93" s="182">
        <f>SUM(J90:J92)</f>
        <v>0</v>
      </c>
      <c r="K93" s="182">
        <f>SUM(K90:K92)</f>
        <v>0</v>
      </c>
      <c r="L93" s="182">
        <f>SUM(L90:L92)</f>
        <v>0</v>
      </c>
    </row>
    <row r="94" spans="1:12" ht="22.5" customHeight="1" x14ac:dyDescent="0.25">
      <c r="A94" s="25" t="s">
        <v>17</v>
      </c>
      <c r="B94" s="231"/>
      <c r="C94" s="232"/>
      <c r="D94" s="232"/>
      <c r="E94" s="232"/>
      <c r="F94" s="232"/>
      <c r="G94" s="232"/>
      <c r="H94" s="232"/>
      <c r="I94" s="232"/>
      <c r="J94" s="23"/>
      <c r="K94" s="23"/>
      <c r="L94" s="24"/>
    </row>
    <row r="95" spans="1:12" ht="200.1" customHeight="1" x14ac:dyDescent="0.25">
      <c r="A95" s="352"/>
      <c r="B95" s="353"/>
      <c r="C95" s="353"/>
      <c r="D95" s="353"/>
      <c r="E95" s="353"/>
      <c r="F95" s="353"/>
      <c r="G95" s="353"/>
      <c r="H95" s="353"/>
      <c r="I95" s="353"/>
      <c r="J95" s="353"/>
      <c r="K95" s="353"/>
      <c r="L95" s="354"/>
    </row>
    <row r="96" spans="1:12" ht="16.5" hidden="1" customHeight="1" x14ac:dyDescent="0.25">
      <c r="A96" s="358"/>
      <c r="B96" s="359"/>
      <c r="C96" s="359"/>
      <c r="D96" s="359"/>
      <c r="E96" s="359"/>
      <c r="F96" s="359"/>
      <c r="G96" s="359"/>
      <c r="H96" s="359"/>
      <c r="I96" s="359"/>
      <c r="J96" s="359"/>
      <c r="K96" s="359"/>
      <c r="L96" s="360"/>
    </row>
    <row r="97" spans="1:12" ht="17.45" customHeight="1" x14ac:dyDescent="0.25">
      <c r="A97" s="512" t="s">
        <v>191</v>
      </c>
      <c r="B97" s="513"/>
      <c r="C97" s="225"/>
      <c r="D97" s="225"/>
      <c r="E97" s="225"/>
      <c r="F97" s="225"/>
      <c r="G97" s="225"/>
      <c r="H97" s="225"/>
      <c r="I97" s="225"/>
      <c r="J97" s="225"/>
      <c r="K97" s="225"/>
      <c r="L97" s="114"/>
    </row>
    <row r="98" spans="1:12" ht="28.15" customHeight="1" x14ac:dyDescent="0.25">
      <c r="A98" s="381" t="s">
        <v>15</v>
      </c>
      <c r="B98" s="385"/>
      <c r="C98" s="381" t="s">
        <v>186</v>
      </c>
      <c r="D98" s="382"/>
      <c r="E98" s="382"/>
      <c r="F98" s="382"/>
      <c r="G98" s="382"/>
      <c r="H98" s="381" t="s">
        <v>277</v>
      </c>
      <c r="I98" s="385"/>
      <c r="J98" s="112"/>
      <c r="K98" s="112"/>
      <c r="L98" s="113"/>
    </row>
    <row r="99" spans="1:12" ht="100.15" customHeight="1" x14ac:dyDescent="0.25">
      <c r="A99" s="379" t="s">
        <v>197</v>
      </c>
      <c r="B99" s="400"/>
      <c r="C99" s="379" t="s">
        <v>198</v>
      </c>
      <c r="D99" s="380"/>
      <c r="E99" s="380"/>
      <c r="F99" s="380"/>
      <c r="G99" s="380"/>
      <c r="H99" s="379" t="s">
        <v>296</v>
      </c>
      <c r="I99" s="400"/>
      <c r="J99" s="69"/>
      <c r="K99" s="69"/>
      <c r="L99" s="107"/>
    </row>
    <row r="100" spans="1:12" ht="23.45" customHeight="1" x14ac:dyDescent="0.25">
      <c r="A100" s="412"/>
      <c r="B100" s="413"/>
      <c r="C100" s="103"/>
      <c r="D100" s="103"/>
      <c r="E100" s="103"/>
      <c r="F100" s="103"/>
      <c r="G100" s="103"/>
      <c r="H100" s="102"/>
      <c r="I100" s="159"/>
      <c r="J100" s="371" t="s">
        <v>49</v>
      </c>
      <c r="K100" s="389" t="s">
        <v>47</v>
      </c>
      <c r="L100" s="371" t="s">
        <v>39</v>
      </c>
    </row>
    <row r="101" spans="1:12" ht="30" customHeight="1" x14ac:dyDescent="0.25">
      <c r="A101" s="415"/>
      <c r="B101" s="416"/>
      <c r="C101" s="105"/>
      <c r="D101" s="105"/>
      <c r="E101" s="105"/>
      <c r="F101" s="105"/>
      <c r="G101" s="105"/>
      <c r="H101" s="104"/>
      <c r="I101" s="106"/>
      <c r="J101" s="388"/>
      <c r="K101" s="389"/>
      <c r="L101" s="371"/>
    </row>
    <row r="102" spans="1:12" ht="30" hidden="1" customHeight="1" x14ac:dyDescent="0.25">
      <c r="A102" s="383"/>
      <c r="B102" s="384"/>
      <c r="C102" s="435"/>
      <c r="D102" s="436"/>
      <c r="E102" s="436"/>
      <c r="F102" s="436"/>
      <c r="G102" s="436"/>
      <c r="H102" s="435"/>
      <c r="I102" s="437"/>
      <c r="J102" s="166"/>
      <c r="K102" s="170"/>
      <c r="L102" s="182">
        <f>IF(J102-K102&lt;0,0,J102-K102)</f>
        <v>0</v>
      </c>
    </row>
    <row r="103" spans="1:12" ht="30" customHeight="1" x14ac:dyDescent="0.25">
      <c r="A103" s="383"/>
      <c r="B103" s="384"/>
      <c r="C103" s="435"/>
      <c r="D103" s="436"/>
      <c r="E103" s="436"/>
      <c r="F103" s="436"/>
      <c r="G103" s="436"/>
      <c r="H103" s="435"/>
      <c r="I103" s="437"/>
      <c r="J103" s="166"/>
      <c r="K103" s="170"/>
      <c r="L103" s="182">
        <f>IF(J103-K103&lt;0,0,J103-K103)</f>
        <v>0</v>
      </c>
    </row>
    <row r="104" spans="1:12" hidden="1" x14ac:dyDescent="0.25">
      <c r="A104" s="496"/>
      <c r="B104" s="497"/>
      <c r="C104" s="496"/>
      <c r="D104" s="508"/>
      <c r="E104" s="508"/>
      <c r="F104" s="508"/>
      <c r="G104" s="508"/>
      <c r="H104" s="496"/>
      <c r="I104" s="497"/>
      <c r="J104" s="37"/>
      <c r="K104" s="38"/>
      <c r="L104" s="31">
        <f>IF(J104-K104&lt;0,0,J104-K104)</f>
        <v>0</v>
      </c>
    </row>
    <row r="105" spans="1:12" s="158" customFormat="1" ht="14.45" customHeight="1" x14ac:dyDescent="0.25">
      <c r="A105" s="407" t="s">
        <v>41</v>
      </c>
      <c r="B105" s="408"/>
      <c r="C105" s="408"/>
      <c r="D105" s="408"/>
      <c r="E105" s="408"/>
      <c r="F105" s="408"/>
      <c r="G105" s="408"/>
      <c r="H105" s="408"/>
      <c r="I105" s="409"/>
      <c r="J105" s="157">
        <f>SUM(J102:J104)+J114</f>
        <v>0</v>
      </c>
      <c r="K105" s="157">
        <f>SUM(K102:K104)+K114</f>
        <v>0</v>
      </c>
      <c r="L105" s="157">
        <f>SUM(L102:L104)+L114</f>
        <v>0</v>
      </c>
    </row>
    <row r="106" spans="1:12" s="158" customFormat="1" ht="14.45" customHeight="1" x14ac:dyDescent="0.25">
      <c r="A106" s="506" t="s">
        <v>297</v>
      </c>
      <c r="B106" s="507"/>
      <c r="C106" s="197"/>
      <c r="D106" s="197"/>
      <c r="E106" s="197"/>
      <c r="F106" s="197"/>
      <c r="G106" s="197"/>
      <c r="H106" s="223"/>
      <c r="I106" s="223"/>
      <c r="J106" s="174"/>
      <c r="K106" s="174"/>
      <c r="L106" s="175"/>
    </row>
    <row r="107" spans="1:12" s="158" customFormat="1" ht="14.45" customHeight="1" x14ac:dyDescent="0.25">
      <c r="A107" s="177" t="s">
        <v>10</v>
      </c>
      <c r="B107" s="397" t="s">
        <v>11</v>
      </c>
      <c r="C107" s="398"/>
      <c r="D107" s="397" t="s">
        <v>12</v>
      </c>
      <c r="E107" s="399"/>
      <c r="F107" s="398"/>
      <c r="G107" s="397" t="s">
        <v>2</v>
      </c>
      <c r="H107" s="399"/>
      <c r="I107" s="399"/>
      <c r="J107" s="399"/>
      <c r="K107" s="399"/>
      <c r="L107" s="398"/>
    </row>
    <row r="108" spans="1:12" s="158" customFormat="1" ht="43.15" customHeight="1" x14ac:dyDescent="0.25">
      <c r="A108" s="221" t="s">
        <v>19</v>
      </c>
      <c r="B108" s="379" t="s">
        <v>55</v>
      </c>
      <c r="C108" s="400"/>
      <c r="D108" s="379" t="s">
        <v>20</v>
      </c>
      <c r="E108" s="380"/>
      <c r="F108" s="400"/>
      <c r="G108" s="379" t="s">
        <v>23</v>
      </c>
      <c r="H108" s="380"/>
      <c r="I108" s="380"/>
      <c r="J108" s="380"/>
      <c r="K108" s="380"/>
      <c r="L108" s="400"/>
    </row>
    <row r="109" spans="1:12" s="158" customFormat="1" ht="8.4499999999999993" customHeight="1" x14ac:dyDescent="0.25">
      <c r="A109" s="401"/>
      <c r="B109" s="402"/>
      <c r="C109" s="402"/>
      <c r="D109" s="402"/>
      <c r="E109" s="402"/>
      <c r="F109" s="403"/>
      <c r="G109" s="371" t="s">
        <v>21</v>
      </c>
      <c r="H109" s="372" t="s">
        <v>45</v>
      </c>
      <c r="I109" s="374" t="s">
        <v>22</v>
      </c>
      <c r="J109" s="374" t="s">
        <v>49</v>
      </c>
      <c r="K109" s="372" t="s">
        <v>47</v>
      </c>
      <c r="L109" s="374" t="s">
        <v>39</v>
      </c>
    </row>
    <row r="110" spans="1:12" s="158" customFormat="1" ht="29.45" customHeight="1" x14ac:dyDescent="0.25">
      <c r="A110" s="404"/>
      <c r="B110" s="405"/>
      <c r="C110" s="405"/>
      <c r="D110" s="405"/>
      <c r="E110" s="405"/>
      <c r="F110" s="406"/>
      <c r="G110" s="371"/>
      <c r="H110" s="373"/>
      <c r="I110" s="375"/>
      <c r="J110" s="375"/>
      <c r="K110" s="373"/>
      <c r="L110" s="375"/>
    </row>
    <row r="111" spans="1:12" s="158" customFormat="1" ht="14.45" hidden="1" customHeight="1" x14ac:dyDescent="0.25">
      <c r="A111" s="21"/>
      <c r="B111" s="368"/>
      <c r="C111" s="370"/>
      <c r="D111" s="368"/>
      <c r="E111" s="369"/>
      <c r="F111" s="370"/>
      <c r="G111" s="184"/>
      <c r="H111" s="183"/>
      <c r="I111" s="183"/>
      <c r="J111" s="182">
        <f>CEILING(G111*H111*I111,1)</f>
        <v>0</v>
      </c>
      <c r="K111" s="183"/>
      <c r="L111" s="182">
        <f>IF(J111-K111&lt;0,0,J111-K111)</f>
        <v>0</v>
      </c>
    </row>
    <row r="112" spans="1:12" s="158" customFormat="1" ht="30" customHeight="1" x14ac:dyDescent="0.25">
      <c r="A112" s="21"/>
      <c r="B112" s="368"/>
      <c r="C112" s="370"/>
      <c r="D112" s="368"/>
      <c r="E112" s="369"/>
      <c r="F112" s="370"/>
      <c r="G112" s="184"/>
      <c r="H112" s="183"/>
      <c r="I112" s="183"/>
      <c r="J112" s="182">
        <f>CEILING(G112*H112*I112,1)</f>
        <v>0</v>
      </c>
      <c r="K112" s="183"/>
      <c r="L112" s="182">
        <f>IF(J112-K112&lt;0,0,J112-K112)</f>
        <v>0</v>
      </c>
    </row>
    <row r="113" spans="1:12" s="158" customFormat="1" ht="14.45" hidden="1" customHeight="1" x14ac:dyDescent="0.25">
      <c r="A113" s="21"/>
      <c r="B113" s="368"/>
      <c r="C113" s="370"/>
      <c r="D113" s="368"/>
      <c r="E113" s="369"/>
      <c r="F113" s="370"/>
      <c r="G113" s="184"/>
      <c r="H113" s="183"/>
      <c r="I113" s="183"/>
      <c r="J113" s="182">
        <f>CEILING(G113*H113*I113,1)</f>
        <v>0</v>
      </c>
      <c r="K113" s="183"/>
      <c r="L113" s="182">
        <f>IF(J113-K113&lt;0,0,J113-K113)</f>
        <v>0</v>
      </c>
    </row>
    <row r="114" spans="1:12" s="158" customFormat="1" ht="14.45" customHeight="1" x14ac:dyDescent="0.25">
      <c r="A114" s="365" t="s">
        <v>16</v>
      </c>
      <c r="B114" s="366"/>
      <c r="C114" s="366"/>
      <c r="D114" s="366"/>
      <c r="E114" s="366"/>
      <c r="F114" s="366"/>
      <c r="G114" s="366"/>
      <c r="H114" s="366"/>
      <c r="I114" s="367"/>
      <c r="J114" s="182">
        <f>SUM(J111:J113)</f>
        <v>0</v>
      </c>
      <c r="K114" s="182">
        <f>SUM(K111:K113)</f>
        <v>0</v>
      </c>
      <c r="L114" s="182">
        <f>SUM(L111:L113)</f>
        <v>0</v>
      </c>
    </row>
    <row r="115" spans="1:12" ht="22.5" customHeight="1" x14ac:dyDescent="0.25">
      <c r="A115" s="25" t="s">
        <v>17</v>
      </c>
      <c r="B115" s="231"/>
      <c r="C115" s="232"/>
      <c r="D115" s="232"/>
      <c r="E115" s="232"/>
      <c r="F115" s="232"/>
      <c r="G115" s="232"/>
      <c r="H115" s="232"/>
      <c r="I115" s="232"/>
      <c r="J115" s="23"/>
      <c r="K115" s="23"/>
      <c r="L115" s="24"/>
    </row>
    <row r="116" spans="1:12" ht="200.1" customHeight="1" x14ac:dyDescent="0.25">
      <c r="A116" s="355"/>
      <c r="B116" s="356"/>
      <c r="C116" s="356"/>
      <c r="D116" s="356"/>
      <c r="E116" s="356"/>
      <c r="F116" s="356"/>
      <c r="G116" s="356"/>
      <c r="H116" s="356"/>
      <c r="I116" s="356"/>
      <c r="J116" s="356"/>
      <c r="K116" s="356"/>
      <c r="L116" s="357"/>
    </row>
    <row r="117" spans="1:12" ht="16.5" hidden="1" customHeight="1" x14ac:dyDescent="0.25">
      <c r="A117" s="358"/>
      <c r="B117" s="359"/>
      <c r="C117" s="359"/>
      <c r="D117" s="359"/>
      <c r="E117" s="359"/>
      <c r="F117" s="359"/>
      <c r="G117" s="359"/>
      <c r="H117" s="359"/>
      <c r="I117" s="359"/>
      <c r="J117" s="359"/>
      <c r="K117" s="359"/>
      <c r="L117" s="360"/>
    </row>
    <row r="118" spans="1:12" x14ac:dyDescent="0.25">
      <c r="A118" s="115" t="s">
        <v>274</v>
      </c>
      <c r="B118" s="116"/>
      <c r="C118" s="116"/>
      <c r="D118" s="116"/>
      <c r="E118" s="116"/>
      <c r="F118" s="116"/>
      <c r="G118" s="116"/>
      <c r="H118" s="116"/>
      <c r="I118" s="116"/>
      <c r="J118" s="116"/>
      <c r="K118" s="116"/>
      <c r="L118" s="117"/>
    </row>
    <row r="119" spans="1:12" ht="13.9" customHeight="1" x14ac:dyDescent="0.25">
      <c r="A119" s="444" t="s">
        <v>36</v>
      </c>
      <c r="B119" s="443"/>
      <c r="C119" s="442" t="s">
        <v>2</v>
      </c>
      <c r="D119" s="442"/>
      <c r="E119" s="442"/>
      <c r="F119" s="442"/>
      <c r="G119" s="442"/>
      <c r="H119" s="442"/>
      <c r="I119" s="442"/>
      <c r="J119" s="442"/>
      <c r="K119" s="442"/>
      <c r="L119" s="443"/>
    </row>
    <row r="120" spans="1:12" ht="40.9" customHeight="1" x14ac:dyDescent="0.25">
      <c r="A120" s="379" t="s">
        <v>194</v>
      </c>
      <c r="B120" s="400"/>
      <c r="C120" s="380" t="s">
        <v>195</v>
      </c>
      <c r="D120" s="380"/>
      <c r="E120" s="380"/>
      <c r="F120" s="380"/>
      <c r="G120" s="380"/>
      <c r="H120" s="380"/>
      <c r="I120" s="380"/>
      <c r="J120" s="380"/>
      <c r="K120" s="380"/>
      <c r="L120" s="400"/>
    </row>
    <row r="121" spans="1:12" ht="26.45" customHeight="1" x14ac:dyDescent="0.25">
      <c r="A121" s="102"/>
      <c r="B121" s="103"/>
      <c r="C121" s="445" t="s">
        <v>192</v>
      </c>
      <c r="D121" s="446"/>
      <c r="E121" s="449" t="s">
        <v>184</v>
      </c>
      <c r="F121" s="401" t="s">
        <v>21</v>
      </c>
      <c r="G121" s="402"/>
      <c r="H121" s="401" t="s">
        <v>193</v>
      </c>
      <c r="I121" s="403"/>
      <c r="J121" s="374" t="s">
        <v>49</v>
      </c>
      <c r="K121" s="372" t="s">
        <v>47</v>
      </c>
      <c r="L121" s="374" t="s">
        <v>39</v>
      </c>
    </row>
    <row r="122" spans="1:12" ht="26.45" customHeight="1" x14ac:dyDescent="0.25">
      <c r="A122" s="109"/>
      <c r="B122" s="110"/>
      <c r="C122" s="447"/>
      <c r="D122" s="448"/>
      <c r="E122" s="450"/>
      <c r="F122" s="404"/>
      <c r="G122" s="405"/>
      <c r="H122" s="404"/>
      <c r="I122" s="406"/>
      <c r="J122" s="375"/>
      <c r="K122" s="373"/>
      <c r="L122" s="375"/>
    </row>
    <row r="123" spans="1:12" ht="18" hidden="1" customHeight="1" x14ac:dyDescent="0.25">
      <c r="A123" s="383"/>
      <c r="B123" s="384"/>
      <c r="C123" s="435"/>
      <c r="D123" s="437"/>
      <c r="E123" s="220"/>
      <c r="F123" s="438"/>
      <c r="G123" s="439"/>
      <c r="H123" s="440"/>
      <c r="I123" s="441"/>
      <c r="J123" s="167">
        <f>CEILING(C123*F123*H123,1)</f>
        <v>0</v>
      </c>
      <c r="K123" s="170"/>
      <c r="L123" s="182">
        <f>IF(J123-K123&lt;0,0,J123-K123)</f>
        <v>0</v>
      </c>
    </row>
    <row r="124" spans="1:12" ht="30" customHeight="1" x14ac:dyDescent="0.25">
      <c r="A124" s="383"/>
      <c r="B124" s="384"/>
      <c r="C124" s="435"/>
      <c r="D124" s="437"/>
      <c r="E124" s="220"/>
      <c r="F124" s="438"/>
      <c r="G124" s="439"/>
      <c r="H124" s="440"/>
      <c r="I124" s="441"/>
      <c r="J124" s="167">
        <f>CEILING(C124*F124*H124,1)</f>
        <v>0</v>
      </c>
      <c r="K124" s="170"/>
      <c r="L124" s="182">
        <f>IF(J124-K124&lt;0,0,J124-K124)</f>
        <v>0</v>
      </c>
    </row>
    <row r="125" spans="1:12" ht="19.899999999999999" hidden="1" customHeight="1" x14ac:dyDescent="0.25">
      <c r="A125" s="383"/>
      <c r="B125" s="384"/>
      <c r="C125" s="435"/>
      <c r="D125" s="437"/>
      <c r="E125" s="220"/>
      <c r="F125" s="438"/>
      <c r="G125" s="439"/>
      <c r="H125" s="440"/>
      <c r="I125" s="441"/>
      <c r="J125" s="167">
        <f>CEILING(C125*F125*H125,1)</f>
        <v>0</v>
      </c>
      <c r="K125" s="233"/>
      <c r="L125" s="182">
        <f>IF(J125-K125&lt;0,0,J125-K125)</f>
        <v>0</v>
      </c>
    </row>
    <row r="126" spans="1:12" s="158" customFormat="1" ht="14.45" customHeight="1" x14ac:dyDescent="0.25">
      <c r="A126" s="407" t="s">
        <v>41</v>
      </c>
      <c r="B126" s="408"/>
      <c r="C126" s="408"/>
      <c r="D126" s="408"/>
      <c r="E126" s="408"/>
      <c r="F126" s="408"/>
      <c r="G126" s="408"/>
      <c r="H126" s="408"/>
      <c r="I126" s="409"/>
      <c r="J126" s="157">
        <f>SUM(J123:J125)</f>
        <v>0</v>
      </c>
      <c r="K126" s="157">
        <f>SUM(K123:K125)</f>
        <v>0</v>
      </c>
      <c r="L126" s="157">
        <f>SUM(L123:L125)</f>
        <v>0</v>
      </c>
    </row>
    <row r="127" spans="1:12" ht="23.45" customHeight="1" x14ac:dyDescent="0.25">
      <c r="A127" s="25" t="s">
        <v>17</v>
      </c>
      <c r="B127" s="231"/>
      <c r="C127" s="232"/>
      <c r="D127" s="232"/>
      <c r="E127" s="232"/>
      <c r="F127" s="232"/>
      <c r="G127" s="232"/>
      <c r="H127" s="232"/>
      <c r="I127" s="232"/>
      <c r="J127" s="23"/>
      <c r="K127" s="23"/>
      <c r="L127" s="24"/>
    </row>
    <row r="128" spans="1:12" ht="199.9" customHeight="1" x14ac:dyDescent="0.25">
      <c r="A128" s="355"/>
      <c r="B128" s="356"/>
      <c r="C128" s="356"/>
      <c r="D128" s="356"/>
      <c r="E128" s="356"/>
      <c r="F128" s="356"/>
      <c r="G128" s="356"/>
      <c r="H128" s="356"/>
      <c r="I128" s="356"/>
      <c r="J128" s="356"/>
      <c r="K128" s="356"/>
      <c r="L128" s="357"/>
    </row>
    <row r="129" spans="1:12" ht="14.45" hidden="1" customHeight="1" x14ac:dyDescent="0.25">
      <c r="A129" s="358"/>
      <c r="B129" s="359"/>
      <c r="C129" s="359"/>
      <c r="D129" s="359"/>
      <c r="E129" s="359"/>
      <c r="F129" s="359"/>
      <c r="G129" s="359"/>
      <c r="H129" s="359"/>
      <c r="I129" s="359"/>
      <c r="J129" s="359"/>
      <c r="K129" s="359"/>
      <c r="L129" s="360"/>
    </row>
    <row r="130" spans="1:12" x14ac:dyDescent="0.25">
      <c r="A130" s="115" t="s">
        <v>275</v>
      </c>
      <c r="B130" s="116"/>
      <c r="C130" s="116"/>
      <c r="D130" s="116"/>
      <c r="E130" s="116"/>
      <c r="F130" s="116"/>
      <c r="G130" s="116"/>
      <c r="H130" s="116"/>
      <c r="I130" s="116"/>
      <c r="J130" s="116"/>
      <c r="K130" s="116"/>
      <c r="L130" s="117"/>
    </row>
    <row r="131" spans="1:12" ht="15" customHeight="1" x14ac:dyDescent="0.25">
      <c r="A131" s="444" t="s">
        <v>15</v>
      </c>
      <c r="B131" s="442"/>
      <c r="C131" s="443"/>
      <c r="D131" s="444" t="s">
        <v>2</v>
      </c>
      <c r="E131" s="442"/>
      <c r="F131" s="442"/>
      <c r="G131" s="442"/>
      <c r="H131" s="442"/>
      <c r="I131" s="442"/>
      <c r="J131" s="442"/>
      <c r="K131" s="442"/>
      <c r="L131" s="443"/>
    </row>
    <row r="132" spans="1:12" ht="15" customHeight="1" x14ac:dyDescent="0.25">
      <c r="A132" s="379" t="s">
        <v>56</v>
      </c>
      <c r="B132" s="380"/>
      <c r="C132" s="400"/>
      <c r="D132" s="379" t="s">
        <v>52</v>
      </c>
      <c r="E132" s="380"/>
      <c r="F132" s="380"/>
      <c r="G132" s="380"/>
      <c r="H132" s="380"/>
      <c r="I132" s="380"/>
      <c r="J132" s="380"/>
      <c r="K132" s="380"/>
      <c r="L132" s="400"/>
    </row>
    <row r="133" spans="1:12" ht="25.9" customHeight="1" x14ac:dyDescent="0.25">
      <c r="A133" s="412"/>
      <c r="B133" s="413"/>
      <c r="C133" s="414"/>
      <c r="D133" s="421" t="s">
        <v>57</v>
      </c>
      <c r="E133" s="421"/>
      <c r="F133" s="401" t="s">
        <v>61</v>
      </c>
      <c r="G133" s="402"/>
      <c r="H133" s="402"/>
      <c r="I133" s="403"/>
      <c r="J133" s="374" t="s">
        <v>49</v>
      </c>
      <c r="K133" s="372" t="s">
        <v>47</v>
      </c>
      <c r="L133" s="374" t="s">
        <v>39</v>
      </c>
    </row>
    <row r="134" spans="1:12" ht="31.5" customHeight="1" x14ac:dyDescent="0.25">
      <c r="A134" s="415"/>
      <c r="B134" s="416"/>
      <c r="C134" s="417"/>
      <c r="D134" s="421"/>
      <c r="E134" s="421"/>
      <c r="F134" s="404"/>
      <c r="G134" s="405"/>
      <c r="H134" s="405"/>
      <c r="I134" s="406"/>
      <c r="J134" s="375"/>
      <c r="K134" s="373"/>
      <c r="L134" s="375"/>
    </row>
    <row r="135" spans="1:12" ht="31.5" hidden="1" customHeight="1" x14ac:dyDescent="0.25">
      <c r="A135" s="383"/>
      <c r="B135" s="453"/>
      <c r="C135" s="384"/>
      <c r="D135" s="451"/>
      <c r="E135" s="451"/>
      <c r="F135" s="454"/>
      <c r="G135" s="455"/>
      <c r="H135" s="455"/>
      <c r="I135" s="456"/>
      <c r="J135" s="182">
        <f>CEILING(D135*F135,1)</f>
        <v>0</v>
      </c>
      <c r="K135" s="170"/>
      <c r="L135" s="182">
        <f>IF(J135-K135&lt;0,0,J135-K135)</f>
        <v>0</v>
      </c>
    </row>
    <row r="136" spans="1:12" ht="31.5" customHeight="1" x14ac:dyDescent="0.25">
      <c r="A136" s="383"/>
      <c r="B136" s="453"/>
      <c r="C136" s="384"/>
      <c r="D136" s="451"/>
      <c r="E136" s="451"/>
      <c r="F136" s="454"/>
      <c r="G136" s="455"/>
      <c r="H136" s="455"/>
      <c r="I136" s="456"/>
      <c r="J136" s="182">
        <f>CEILING(D136*F136,1)</f>
        <v>0</v>
      </c>
      <c r="K136" s="170"/>
      <c r="L136" s="182">
        <f>IF(J136-K136&lt;0,0,J136-K136)</f>
        <v>0</v>
      </c>
    </row>
    <row r="137" spans="1:12" hidden="1" x14ac:dyDescent="0.25">
      <c r="A137" s="460"/>
      <c r="B137" s="461"/>
      <c r="C137" s="462"/>
      <c r="D137" s="452"/>
      <c r="E137" s="452"/>
      <c r="F137" s="457"/>
      <c r="G137" s="458"/>
      <c r="H137" s="458"/>
      <c r="I137" s="459"/>
      <c r="J137" s="182">
        <f>CEILING(D137*F137,1)</f>
        <v>0</v>
      </c>
      <c r="K137" s="233"/>
      <c r="L137" s="182">
        <f>IF(J137-K137&lt;0,0,J137-K137)</f>
        <v>0</v>
      </c>
    </row>
    <row r="138" spans="1:12" s="158" customFormat="1" ht="14.45" customHeight="1" x14ac:dyDescent="0.25">
      <c r="A138" s="407" t="s">
        <v>41</v>
      </c>
      <c r="B138" s="408"/>
      <c r="C138" s="408"/>
      <c r="D138" s="408"/>
      <c r="E138" s="408"/>
      <c r="F138" s="408"/>
      <c r="G138" s="408"/>
      <c r="H138" s="408"/>
      <c r="I138" s="409"/>
      <c r="J138" s="157">
        <f>SUM(J135:J137)</f>
        <v>0</v>
      </c>
      <c r="K138" s="157">
        <f>SUM(K135:K137)</f>
        <v>0</v>
      </c>
      <c r="L138" s="157">
        <f>SUM(L135:L137)</f>
        <v>0</v>
      </c>
    </row>
    <row r="139" spans="1:12" ht="25.9" customHeight="1" x14ac:dyDescent="0.25">
      <c r="A139" s="25" t="s">
        <v>17</v>
      </c>
      <c r="B139" s="231"/>
      <c r="C139" s="232"/>
      <c r="D139" s="232"/>
      <c r="E139" s="232"/>
      <c r="F139" s="232"/>
      <c r="G139" s="232"/>
      <c r="H139" s="232"/>
      <c r="I139" s="232"/>
      <c r="J139" s="23"/>
      <c r="K139" s="23"/>
      <c r="L139" s="24"/>
    </row>
    <row r="140" spans="1:12" ht="199.9" customHeight="1" x14ac:dyDescent="0.25">
      <c r="A140" s="355"/>
      <c r="B140" s="356"/>
      <c r="C140" s="356"/>
      <c r="D140" s="356"/>
      <c r="E140" s="356"/>
      <c r="F140" s="356"/>
      <c r="G140" s="356"/>
      <c r="H140" s="356"/>
      <c r="I140" s="356"/>
      <c r="J140" s="356"/>
      <c r="K140" s="356"/>
      <c r="L140" s="357"/>
    </row>
    <row r="141" spans="1:12" ht="14.45" hidden="1" customHeight="1" x14ac:dyDescent="0.25">
      <c r="A141" s="358"/>
      <c r="B141" s="359"/>
      <c r="C141" s="359"/>
      <c r="D141" s="359"/>
      <c r="E141" s="359"/>
      <c r="F141" s="359"/>
      <c r="G141" s="359"/>
      <c r="H141" s="359"/>
      <c r="I141" s="359"/>
      <c r="J141" s="359"/>
      <c r="K141" s="359"/>
      <c r="L141" s="360"/>
    </row>
  </sheetData>
  <sheetProtection algorithmName="SHA-512" hashValue="KxmnfYqd/nIDDL8roajJKuH7+NZxRDsv/WuI+ByEaegKmxP/y80PePwcBIf1x2T2AlResZuGBKdrtTojqnwBBA==" saltValue="1Ppp/V/Krjjko+sB5ZDneA=="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274" priority="77" stopIfTrue="1" operator="lessThan">
      <formula>0</formula>
    </cfRule>
    <cfRule type="containsErrors" dxfId="273"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272" priority="76" stopIfTrue="1">
      <formula>LEN(TRIM(J9))=0</formula>
    </cfRule>
  </conditionalFormatting>
  <conditionalFormatting sqref="C97:L97 J100:L103">
    <cfRule type="cellIs" dxfId="271" priority="74" stopIfTrue="1" operator="lessThan">
      <formula>0</formula>
    </cfRule>
    <cfRule type="containsErrors" dxfId="270" priority="75" stopIfTrue="1">
      <formula>ISERROR(C97)</formula>
    </cfRule>
  </conditionalFormatting>
  <conditionalFormatting sqref="M104:IX104">
    <cfRule type="cellIs" dxfId="269" priority="72" stopIfTrue="1" operator="lessThan">
      <formula>0</formula>
    </cfRule>
    <cfRule type="containsErrors" dxfId="268" priority="73" stopIfTrue="1">
      <formula>ISERROR(M104)</formula>
    </cfRule>
  </conditionalFormatting>
  <conditionalFormatting sqref="M105:IX105">
    <cfRule type="cellIs" dxfId="267" priority="68" stopIfTrue="1" operator="lessThan">
      <formula>0</formula>
    </cfRule>
    <cfRule type="containsErrors" dxfId="266" priority="69" stopIfTrue="1">
      <formula>ISERROR(M105)</formula>
    </cfRule>
  </conditionalFormatting>
  <conditionalFormatting sqref="J84:L85 A84:A85">
    <cfRule type="cellIs" dxfId="265" priority="70" stopIfTrue="1" operator="lessThan">
      <formula>0</formula>
    </cfRule>
    <cfRule type="containsErrors" dxfId="264" priority="71" stopIfTrue="1">
      <formula>ISERROR(A84)</formula>
    </cfRule>
  </conditionalFormatting>
  <conditionalFormatting sqref="J105:L105 A105">
    <cfRule type="cellIs" dxfId="263" priority="66" stopIfTrue="1" operator="lessThan">
      <formula>0</formula>
    </cfRule>
    <cfRule type="containsErrors" dxfId="262" priority="67" stopIfTrue="1">
      <formula>ISERROR(A105)</formula>
    </cfRule>
  </conditionalFormatting>
  <conditionalFormatting sqref="C125 E125:H125">
    <cfRule type="cellIs" dxfId="261" priority="59" stopIfTrue="1" operator="lessThan">
      <formula>0</formula>
    </cfRule>
    <cfRule type="containsErrors" dxfId="260" priority="60" stopIfTrue="1">
      <formula>ISERROR(C125)</formula>
    </cfRule>
  </conditionalFormatting>
  <conditionalFormatting sqref="C121 E121:H121 E122:G122">
    <cfRule type="cellIs" dxfId="259" priority="64" stopIfTrue="1" operator="lessThan">
      <formula>0</formula>
    </cfRule>
    <cfRule type="containsErrors" dxfId="258" priority="65" stopIfTrue="1">
      <formula>ISERROR(C121)</formula>
    </cfRule>
  </conditionalFormatting>
  <conditionalFormatting sqref="A125 K125:IX125">
    <cfRule type="cellIs" dxfId="257" priority="62" stopIfTrue="1" operator="lessThan">
      <formula>0</formula>
    </cfRule>
    <cfRule type="containsErrors" dxfId="256" priority="63" stopIfTrue="1">
      <formula>ISERROR(A125)</formula>
    </cfRule>
  </conditionalFormatting>
  <conditionalFormatting sqref="L125">
    <cfRule type="containsBlanks" dxfId="255" priority="61" stopIfTrue="1">
      <formula>LEN(TRIM(L125))=0</formula>
    </cfRule>
  </conditionalFormatting>
  <conditionalFormatting sqref="J125">
    <cfRule type="cellIs" dxfId="254" priority="57" stopIfTrue="1" operator="lessThan">
      <formula>0</formula>
    </cfRule>
    <cfRule type="containsErrors" dxfId="253" priority="58" stopIfTrue="1">
      <formula>ISERROR(J125)</formula>
    </cfRule>
  </conditionalFormatting>
  <conditionalFormatting sqref="A99">
    <cfRule type="cellIs" dxfId="252" priority="55" stopIfTrue="1" operator="lessThan">
      <formula>0</formula>
    </cfRule>
    <cfRule type="containsErrors" dxfId="251" priority="56" stopIfTrue="1">
      <formula>ISERROR(A99)</formula>
    </cfRule>
  </conditionalFormatting>
  <conditionalFormatting sqref="A94:A95 B94:L94">
    <cfRule type="cellIs" dxfId="250" priority="53" stopIfTrue="1" operator="lessThan">
      <formula>0</formula>
    </cfRule>
    <cfRule type="containsErrors" dxfId="249" priority="54" stopIfTrue="1">
      <formula>ISERROR(A94)</formula>
    </cfRule>
  </conditionalFormatting>
  <conditionalFormatting sqref="B115:L115">
    <cfRule type="cellIs" dxfId="248" priority="51" stopIfTrue="1" operator="lessThan">
      <formula>0</formula>
    </cfRule>
    <cfRule type="containsErrors" dxfId="247" priority="52" stopIfTrue="1">
      <formula>ISERROR(B115)</formula>
    </cfRule>
  </conditionalFormatting>
  <conditionalFormatting sqref="C11">
    <cfRule type="cellIs" dxfId="246" priority="49" stopIfTrue="1" operator="lessThan">
      <formula>0</formula>
    </cfRule>
    <cfRule type="containsErrors" dxfId="245" priority="50" stopIfTrue="1">
      <formula>ISERROR(C11)</formula>
    </cfRule>
  </conditionalFormatting>
  <conditionalFormatting sqref="A10:C10 J10:IX10 E10:H10">
    <cfRule type="cellIs" dxfId="244" priority="47" stopIfTrue="1" operator="lessThan">
      <formula>0</formula>
    </cfRule>
    <cfRule type="containsErrors" dxfId="243" priority="48" stopIfTrue="1">
      <formula>ISERROR(A10)</formula>
    </cfRule>
  </conditionalFormatting>
  <conditionalFormatting sqref="J10 L10">
    <cfRule type="containsBlanks" dxfId="242" priority="46" stopIfTrue="1">
      <formula>LEN(TRIM(J10))=0</formula>
    </cfRule>
  </conditionalFormatting>
  <conditionalFormatting sqref="M89:IX89">
    <cfRule type="cellIs" dxfId="241" priority="44" stopIfTrue="1" operator="lessThan">
      <formula>0</formula>
    </cfRule>
    <cfRule type="containsErrors" dxfId="240" priority="45" stopIfTrue="1">
      <formula>ISERROR(M89)</formula>
    </cfRule>
  </conditionalFormatting>
  <conditionalFormatting sqref="M86:IX86">
    <cfRule type="cellIs" dxfId="239" priority="38" stopIfTrue="1" operator="lessThan">
      <formula>0</formula>
    </cfRule>
    <cfRule type="containsErrors" dxfId="238" priority="39" stopIfTrue="1">
      <formula>ISERROR(M86)</formula>
    </cfRule>
  </conditionalFormatting>
  <conditionalFormatting sqref="G86">
    <cfRule type="cellIs" dxfId="237" priority="31" stopIfTrue="1" operator="lessThan">
      <formula>0</formula>
    </cfRule>
    <cfRule type="containsErrors" dxfId="236" priority="32" stopIfTrue="1">
      <formula>ISERROR(G86)</formula>
    </cfRule>
  </conditionalFormatting>
  <conditionalFormatting sqref="M87:IX88">
    <cfRule type="cellIs" dxfId="235" priority="42" stopIfTrue="1" operator="lessThan">
      <formula>0</formula>
    </cfRule>
    <cfRule type="containsErrors" dxfId="234" priority="43" stopIfTrue="1">
      <formula>ISERROR(M87)</formula>
    </cfRule>
  </conditionalFormatting>
  <conditionalFormatting sqref="L88">
    <cfRule type="cellIs" dxfId="233" priority="40" stopIfTrue="1" operator="lessThan">
      <formula>0</formula>
    </cfRule>
    <cfRule type="containsErrors" dxfId="232" priority="41" stopIfTrue="1">
      <formula>ISERROR(L88)</formula>
    </cfRule>
  </conditionalFormatting>
  <conditionalFormatting sqref="L88">
    <cfRule type="containsBlanks" dxfId="231" priority="28" stopIfTrue="1">
      <formula>LEN(TRIM(L88))=0</formula>
    </cfRule>
  </conditionalFormatting>
  <conditionalFormatting sqref="A86:B87 D86:D87">
    <cfRule type="cellIs" dxfId="230" priority="36" stopIfTrue="1" operator="lessThan">
      <formula>0</formula>
    </cfRule>
    <cfRule type="containsErrors" dxfId="229" priority="37" stopIfTrue="1">
      <formula>ISERROR(A86)</formula>
    </cfRule>
  </conditionalFormatting>
  <conditionalFormatting sqref="G89">
    <cfRule type="cellIs" dxfId="228" priority="34" stopIfTrue="1" operator="lessThan">
      <formula>0</formula>
    </cfRule>
    <cfRule type="containsErrors" dxfId="227" priority="35" stopIfTrue="1">
      <formula>ISERROR(G89)</formula>
    </cfRule>
  </conditionalFormatting>
  <conditionalFormatting sqref="K88">
    <cfRule type="containsBlanks" dxfId="226" priority="33" stopIfTrue="1">
      <formula>LEN(TRIM(K88))=0</formula>
    </cfRule>
  </conditionalFormatting>
  <conditionalFormatting sqref="G87">
    <cfRule type="cellIs" dxfId="225" priority="29" stopIfTrue="1" operator="lessThan">
      <formula>0</formula>
    </cfRule>
    <cfRule type="containsErrors" dxfId="224" priority="30" stopIfTrue="1">
      <formula>ISERROR(G87)</formula>
    </cfRule>
  </conditionalFormatting>
  <conditionalFormatting sqref="A93 J93:L93 A92:B92 D92">
    <cfRule type="cellIs" dxfId="223" priority="26" stopIfTrue="1" operator="lessThan">
      <formula>0</formula>
    </cfRule>
    <cfRule type="containsErrors" dxfId="222" priority="27" stopIfTrue="1">
      <formula>ISERROR(A92)</formula>
    </cfRule>
  </conditionalFormatting>
  <conditionalFormatting sqref="M106:IX106 G109:L109 A109 L113:IX114 G113:K113">
    <cfRule type="cellIs" dxfId="221" priority="24" stopIfTrue="1" operator="lessThan">
      <formula>0</formula>
    </cfRule>
    <cfRule type="containsErrors" dxfId="220" priority="25" stopIfTrue="1">
      <formula>ISERROR(A106)</formula>
    </cfRule>
  </conditionalFormatting>
  <conditionalFormatting sqref="J113 L113">
    <cfRule type="containsBlanks" dxfId="219" priority="23" stopIfTrue="1">
      <formula>LEN(TRIM(J113))=0</formula>
    </cfRule>
  </conditionalFormatting>
  <conditionalFormatting sqref="J106:L106 A106">
    <cfRule type="cellIs" dxfId="218" priority="21" stopIfTrue="1" operator="lessThan">
      <formula>0</formula>
    </cfRule>
    <cfRule type="containsErrors" dxfId="217" priority="22" stopIfTrue="1">
      <formula>ISERROR(A106)</formula>
    </cfRule>
  </conditionalFormatting>
  <conditionalFormatting sqref="M110:IX110">
    <cfRule type="cellIs" dxfId="216" priority="19" stopIfTrue="1" operator="lessThan">
      <formula>0</formula>
    </cfRule>
    <cfRule type="containsErrors" dxfId="215" priority="20" stopIfTrue="1">
      <formula>ISERROR(M110)</formula>
    </cfRule>
  </conditionalFormatting>
  <conditionalFormatting sqref="M107:IX107">
    <cfRule type="cellIs" dxfId="214" priority="13" stopIfTrue="1" operator="lessThan">
      <formula>0</formula>
    </cfRule>
    <cfRule type="containsErrors" dxfId="213" priority="14" stopIfTrue="1">
      <formula>ISERROR(M107)</formula>
    </cfRule>
  </conditionalFormatting>
  <conditionalFormatting sqref="G107">
    <cfRule type="cellIs" dxfId="212" priority="6" stopIfTrue="1" operator="lessThan">
      <formula>0</formula>
    </cfRule>
    <cfRule type="containsErrors" dxfId="211" priority="7" stopIfTrue="1">
      <formula>ISERROR(G107)</formula>
    </cfRule>
  </conditionalFormatting>
  <conditionalFormatting sqref="M108:IX109">
    <cfRule type="cellIs" dxfId="210" priority="17" stopIfTrue="1" operator="lessThan">
      <formula>0</formula>
    </cfRule>
    <cfRule type="containsErrors" dxfId="209" priority="18" stopIfTrue="1">
      <formula>ISERROR(M108)</formula>
    </cfRule>
  </conditionalFormatting>
  <conditionalFormatting sqref="L109">
    <cfRule type="cellIs" dxfId="208" priority="15" stopIfTrue="1" operator="lessThan">
      <formula>0</formula>
    </cfRule>
    <cfRule type="containsErrors" dxfId="207" priority="16" stopIfTrue="1">
      <formula>ISERROR(L109)</formula>
    </cfRule>
  </conditionalFormatting>
  <conditionalFormatting sqref="L109">
    <cfRule type="containsBlanks" dxfId="206" priority="3" stopIfTrue="1">
      <formula>LEN(TRIM(L109))=0</formula>
    </cfRule>
  </conditionalFormatting>
  <conditionalFormatting sqref="A107:B108 D107:D108">
    <cfRule type="cellIs" dxfId="205" priority="11" stopIfTrue="1" operator="lessThan">
      <formula>0</formula>
    </cfRule>
    <cfRule type="containsErrors" dxfId="204" priority="12" stopIfTrue="1">
      <formula>ISERROR(A107)</formula>
    </cfRule>
  </conditionalFormatting>
  <conditionalFormatting sqref="G110">
    <cfRule type="cellIs" dxfId="203" priority="9" stopIfTrue="1" operator="lessThan">
      <formula>0</formula>
    </cfRule>
    <cfRule type="containsErrors" dxfId="202" priority="10" stopIfTrue="1">
      <formula>ISERROR(G110)</formula>
    </cfRule>
  </conditionalFormatting>
  <conditionalFormatting sqref="K109">
    <cfRule type="containsBlanks" dxfId="201" priority="8" stopIfTrue="1">
      <formula>LEN(TRIM(K109))=0</formula>
    </cfRule>
  </conditionalFormatting>
  <conditionalFormatting sqref="G108">
    <cfRule type="cellIs" dxfId="200" priority="4" stopIfTrue="1" operator="lessThan">
      <formula>0</formula>
    </cfRule>
    <cfRule type="containsErrors" dxfId="199" priority="5" stopIfTrue="1">
      <formula>ISERROR(G108)</formula>
    </cfRule>
  </conditionalFormatting>
  <conditionalFormatting sqref="A114 J114:L114 A113:B113 D113">
    <cfRule type="cellIs" dxfId="198" priority="1" stopIfTrue="1" operator="lessThan">
      <formula>0</formula>
    </cfRule>
    <cfRule type="containsErrors" dxfId="197" priority="2" stopIfTrue="1">
      <formula>ISERROR(A113)</formula>
    </cfRule>
  </conditionalFormatting>
  <dataValidations count="5">
    <dataValidation type="list" allowBlank="1" showInputMessage="1" showErrorMessage="1" sqref="E9:E11">
      <formula1>"hourly, daily, weekly, yearly"</formula1>
    </dataValidation>
    <dataValidation type="decimal" allowBlank="1" showInputMessage="1" showErrorMessage="1" sqref="M4:M8">
      <formula1>1</formula1>
      <formula2>100</formula2>
    </dataValidation>
    <dataValidation type="list" allowBlank="1" showInputMessage="1" showErrorMessage="1" sqref="H102:I104 K2:L3 H81:I83">
      <formula1>DemographicsYesNoSelection</formula1>
    </dataValidation>
    <dataValidation type="decimal" operator="greaterThan" allowBlank="1" showInputMessage="1" showErrorMessage="1" sqref="F9:I11 D21:I23 F33:I35 D45:I47 J102:J104 F123:I125 D69:I71 J81:J83 C123:D125 C9:D11 D135:I137">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formula1>J9</formula1>
    </dataValidation>
  </dataValidations>
  <hyperlinks>
    <hyperlink ref="A3:B3" r:id="rId1" display="(DOJ Financial Guide, Section 3.1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4513" r:id="rId5" name="Button 1">
              <controlPr defaultSize="0" print="0" autoFill="0" autoPict="0" macro="[0]!InsertRowsTravel">
                <anchor moveWithCells="1" sizeWithCells="1">
                  <from>
                    <xdr:col>0</xdr:col>
                    <xdr:colOff>47625</xdr:colOff>
                    <xdr:row>30</xdr:row>
                    <xdr:rowOff>180975</xdr:rowOff>
                  </from>
                  <to>
                    <xdr:col>1</xdr:col>
                    <xdr:colOff>47625</xdr:colOff>
                    <xdr:row>31</xdr:row>
                    <xdr:rowOff>219075</xdr:rowOff>
                  </to>
                </anchor>
              </controlPr>
            </control>
          </mc:Choice>
        </mc:AlternateContent>
        <mc:AlternateContent xmlns:mc="http://schemas.openxmlformats.org/markup-compatibility/2006">
          <mc:Choice Requires="x14">
            <control shapeId="64514" r:id="rId6" name="Button 2">
              <controlPr defaultSize="0" print="0" autoFill="0" autoPict="0" macro="[0]!InsertRowsEquipment">
                <anchor moveWithCells="1" sizeWithCells="1">
                  <from>
                    <xdr:col>0</xdr:col>
                    <xdr:colOff>47625</xdr:colOff>
                    <xdr:row>42</xdr:row>
                    <xdr:rowOff>66675</xdr:rowOff>
                  </from>
                  <to>
                    <xdr:col>1</xdr:col>
                    <xdr:colOff>47625</xdr:colOff>
                    <xdr:row>43</xdr:row>
                    <xdr:rowOff>104775</xdr:rowOff>
                  </to>
                </anchor>
              </controlPr>
            </control>
          </mc:Choice>
        </mc:AlternateContent>
        <mc:AlternateContent xmlns:mc="http://schemas.openxmlformats.org/markup-compatibility/2006">
          <mc:Choice Requires="x14">
            <control shapeId="64515" r:id="rId7" name="Button 3">
              <controlPr defaultSize="0" print="0" autoFill="0" autoPict="0" macro="[0]!InsertRowsSupplies">
                <anchor moveWithCells="1" sizeWithCells="1">
                  <from>
                    <xdr:col>0</xdr:col>
                    <xdr:colOff>66675</xdr:colOff>
                    <xdr:row>54</xdr:row>
                    <xdr:rowOff>66675</xdr:rowOff>
                  </from>
                  <to>
                    <xdr:col>1</xdr:col>
                    <xdr:colOff>66675</xdr:colOff>
                    <xdr:row>55</xdr:row>
                    <xdr:rowOff>104775</xdr:rowOff>
                  </to>
                </anchor>
              </controlPr>
            </control>
          </mc:Choice>
        </mc:AlternateContent>
        <mc:AlternateContent xmlns:mc="http://schemas.openxmlformats.org/markup-compatibility/2006">
          <mc:Choice Requires="x14">
            <control shapeId="64516" r:id="rId8" name="Button 4">
              <controlPr defaultSize="0" print="0" autoFill="0" autoPict="0" macro="[0]!InsertRowsSubaward">
                <anchor moveWithCells="1" sizeWithCells="1">
                  <from>
                    <xdr:col>0</xdr:col>
                    <xdr:colOff>47625</xdr:colOff>
                    <xdr:row>78</xdr:row>
                    <xdr:rowOff>66675</xdr:rowOff>
                  </from>
                  <to>
                    <xdr:col>1</xdr:col>
                    <xdr:colOff>47625</xdr:colOff>
                    <xdr:row>79</xdr:row>
                    <xdr:rowOff>104775</xdr:rowOff>
                  </to>
                </anchor>
              </controlPr>
            </control>
          </mc:Choice>
        </mc:AlternateContent>
        <mc:AlternateContent xmlns:mc="http://schemas.openxmlformats.org/markup-compatibility/2006">
          <mc:Choice Requires="x14">
            <control shapeId="64517" r:id="rId9" name="Button 5">
              <controlPr defaultSize="0" print="0" autoFill="0" autoPict="0" macro="[0]!InsertRowsOther">
                <anchor moveWithCells="1" sizeWithCells="1">
                  <from>
                    <xdr:col>0</xdr:col>
                    <xdr:colOff>47625</xdr:colOff>
                    <xdr:row>120</xdr:row>
                    <xdr:rowOff>57150</xdr:rowOff>
                  </from>
                  <to>
                    <xdr:col>1</xdr:col>
                    <xdr:colOff>47625</xdr:colOff>
                    <xdr:row>120</xdr:row>
                    <xdr:rowOff>285750</xdr:rowOff>
                  </to>
                </anchor>
              </controlPr>
            </control>
          </mc:Choice>
        </mc:AlternateContent>
        <mc:AlternateContent xmlns:mc="http://schemas.openxmlformats.org/markup-compatibility/2006">
          <mc:Choice Requires="x14">
            <control shapeId="64518" r:id="rId10" name="Button 6">
              <controlPr defaultSize="0" print="0" autoFill="0" autoPict="0" macro="[0]!Module1.DeleteSelectedRow">
                <anchor moveWithCells="1" sizeWithCells="1">
                  <from>
                    <xdr:col>1</xdr:col>
                    <xdr:colOff>152400</xdr:colOff>
                    <xdr:row>30</xdr:row>
                    <xdr:rowOff>180975</xdr:rowOff>
                  </from>
                  <to>
                    <xdr:col>2</xdr:col>
                    <xdr:colOff>247650</xdr:colOff>
                    <xdr:row>31</xdr:row>
                    <xdr:rowOff>219075</xdr:rowOff>
                  </to>
                </anchor>
              </controlPr>
            </control>
          </mc:Choice>
        </mc:AlternateContent>
        <mc:AlternateContent xmlns:mc="http://schemas.openxmlformats.org/markup-compatibility/2006">
          <mc:Choice Requires="x14">
            <control shapeId="64519" r:id="rId11" name="Button 7">
              <controlPr defaultSize="0" print="0" autoFill="0" autoPict="0" macro="[0]!Module1.DeleteSelectedRow">
                <anchor moveWithCells="1" sizeWithCells="1">
                  <from>
                    <xdr:col>1</xdr:col>
                    <xdr:colOff>114300</xdr:colOff>
                    <xdr:row>42</xdr:row>
                    <xdr:rowOff>66675</xdr:rowOff>
                  </from>
                  <to>
                    <xdr:col>2</xdr:col>
                    <xdr:colOff>209550</xdr:colOff>
                    <xdr:row>43</xdr:row>
                    <xdr:rowOff>104775</xdr:rowOff>
                  </to>
                </anchor>
              </controlPr>
            </control>
          </mc:Choice>
        </mc:AlternateContent>
        <mc:AlternateContent xmlns:mc="http://schemas.openxmlformats.org/markup-compatibility/2006">
          <mc:Choice Requires="x14">
            <control shapeId="64520" r:id="rId12" name="Button 8">
              <controlPr defaultSize="0" print="0" autoFill="0" autoPict="0" macro="[0]!Module1.DeleteSelectedRow">
                <anchor moveWithCells="1" sizeWithCells="1">
                  <from>
                    <xdr:col>1</xdr:col>
                    <xdr:colOff>133350</xdr:colOff>
                    <xdr:row>54</xdr:row>
                    <xdr:rowOff>66675</xdr:rowOff>
                  </from>
                  <to>
                    <xdr:col>2</xdr:col>
                    <xdr:colOff>238125</xdr:colOff>
                    <xdr:row>55</xdr:row>
                    <xdr:rowOff>104775</xdr:rowOff>
                  </to>
                </anchor>
              </controlPr>
            </control>
          </mc:Choice>
        </mc:AlternateContent>
        <mc:AlternateContent xmlns:mc="http://schemas.openxmlformats.org/markup-compatibility/2006">
          <mc:Choice Requires="x14">
            <control shapeId="64521" r:id="rId13" name="Button 9">
              <controlPr defaultSize="0" print="0" autoFill="0" autoPict="0" macro="[0]!Module1.DeleteSelectedRow">
                <anchor moveWithCells="1" sizeWithCells="1">
                  <from>
                    <xdr:col>1</xdr:col>
                    <xdr:colOff>152400</xdr:colOff>
                    <xdr:row>78</xdr:row>
                    <xdr:rowOff>66675</xdr:rowOff>
                  </from>
                  <to>
                    <xdr:col>2</xdr:col>
                    <xdr:colOff>247650</xdr:colOff>
                    <xdr:row>79</xdr:row>
                    <xdr:rowOff>104775</xdr:rowOff>
                  </to>
                </anchor>
              </controlPr>
            </control>
          </mc:Choice>
        </mc:AlternateContent>
        <mc:AlternateContent xmlns:mc="http://schemas.openxmlformats.org/markup-compatibility/2006">
          <mc:Choice Requires="x14">
            <control shapeId="64522" r:id="rId14" name="Button 10">
              <controlPr defaultSize="0" print="0" autoFill="0" autoPict="0" macro="[0]!Module1.DeleteSelectedRow">
                <anchor moveWithCells="1" sizeWithCells="1">
                  <from>
                    <xdr:col>1</xdr:col>
                    <xdr:colOff>142875</xdr:colOff>
                    <xdr:row>120</xdr:row>
                    <xdr:rowOff>57150</xdr:rowOff>
                  </from>
                  <to>
                    <xdr:col>1</xdr:col>
                    <xdr:colOff>1514475</xdr:colOff>
                    <xdr:row>120</xdr:row>
                    <xdr:rowOff>285750</xdr:rowOff>
                  </to>
                </anchor>
              </controlPr>
            </control>
          </mc:Choice>
        </mc:AlternateContent>
        <mc:AlternateContent xmlns:mc="http://schemas.openxmlformats.org/markup-compatibility/2006">
          <mc:Choice Requires="x14">
            <control shapeId="64523" r:id="rId15" name="Button 11">
              <controlPr defaultSize="0" print="0" autoFill="0" autoPict="0" macro="[0]!InsertRowsBenefits">
                <anchor moveWithCells="1" sizeWithCells="1">
                  <from>
                    <xdr:col>0</xdr:col>
                    <xdr:colOff>47625</xdr:colOff>
                    <xdr:row>18</xdr:row>
                    <xdr:rowOff>104775</xdr:rowOff>
                  </from>
                  <to>
                    <xdr:col>1</xdr:col>
                    <xdr:colOff>47625</xdr:colOff>
                    <xdr:row>19</xdr:row>
                    <xdr:rowOff>142875</xdr:rowOff>
                  </to>
                </anchor>
              </controlPr>
            </control>
          </mc:Choice>
        </mc:AlternateContent>
        <mc:AlternateContent xmlns:mc="http://schemas.openxmlformats.org/markup-compatibility/2006">
          <mc:Choice Requires="x14">
            <control shapeId="64524" r:id="rId16" name="Button 12">
              <controlPr defaultSize="0" print="0" autoFill="0" autoPict="0" macro="[0]!Module1.DeleteSelectedRow">
                <anchor moveWithCells="1" sizeWithCells="1">
                  <from>
                    <xdr:col>1</xdr:col>
                    <xdr:colOff>123825</xdr:colOff>
                    <xdr:row>18</xdr:row>
                    <xdr:rowOff>104775</xdr:rowOff>
                  </from>
                  <to>
                    <xdr:col>2</xdr:col>
                    <xdr:colOff>219075</xdr:colOff>
                    <xdr:row>19</xdr:row>
                    <xdr:rowOff>142875</xdr:rowOff>
                  </to>
                </anchor>
              </controlPr>
            </control>
          </mc:Choice>
        </mc:AlternateContent>
        <mc:AlternateContent xmlns:mc="http://schemas.openxmlformats.org/markup-compatibility/2006">
          <mc:Choice Requires="x14">
            <control shapeId="64525" r:id="rId17" name="Button 13">
              <controlPr defaultSize="0" print="0" autoFill="0" autoPict="0" macro="[0]!InsertRowsPersonnel">
                <anchor moveWithCells="1" sizeWithCells="1">
                  <from>
                    <xdr:col>0</xdr:col>
                    <xdr:colOff>38100</xdr:colOff>
                    <xdr:row>6</xdr:row>
                    <xdr:rowOff>104775</xdr:rowOff>
                  </from>
                  <to>
                    <xdr:col>1</xdr:col>
                    <xdr:colOff>38100</xdr:colOff>
                    <xdr:row>7</xdr:row>
                    <xdr:rowOff>142875</xdr:rowOff>
                  </to>
                </anchor>
              </controlPr>
            </control>
          </mc:Choice>
        </mc:AlternateContent>
        <mc:AlternateContent xmlns:mc="http://schemas.openxmlformats.org/markup-compatibility/2006">
          <mc:Choice Requires="x14">
            <control shapeId="64526" r:id="rId18" name="Button 14">
              <controlPr defaultSize="0" print="0" autoFill="0" autoPict="0" macro="[0]!Module1.DeleteSelectedRow">
                <anchor moveWithCells="1" sizeWithCells="1">
                  <from>
                    <xdr:col>1</xdr:col>
                    <xdr:colOff>123825</xdr:colOff>
                    <xdr:row>6</xdr:row>
                    <xdr:rowOff>104775</xdr:rowOff>
                  </from>
                  <to>
                    <xdr:col>1</xdr:col>
                    <xdr:colOff>1495425</xdr:colOff>
                    <xdr:row>7</xdr:row>
                    <xdr:rowOff>142875</xdr:rowOff>
                  </to>
                </anchor>
              </controlPr>
            </control>
          </mc:Choice>
        </mc:AlternateContent>
        <mc:AlternateContent xmlns:mc="http://schemas.openxmlformats.org/markup-compatibility/2006">
          <mc:Choice Requires="x14">
            <control shapeId="64527"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4528" r:id="rId20" name="Button 16">
              <controlPr defaultSize="0" print="0" autoFill="0" autoPict="0" macro="[0]!Module1.DeleteSelectedRow">
                <anchor moveWithCells="1">
                  <from>
                    <xdr:col>1</xdr:col>
                    <xdr:colOff>95250</xdr:colOff>
                    <xdr:row>132</xdr:row>
                    <xdr:rowOff>57150</xdr:rowOff>
                  </from>
                  <to>
                    <xdr:col>2</xdr:col>
                    <xdr:colOff>200025</xdr:colOff>
                    <xdr:row>132</xdr:row>
                    <xdr:rowOff>285750</xdr:rowOff>
                  </to>
                </anchor>
              </controlPr>
            </control>
          </mc:Choice>
        </mc:AlternateContent>
        <mc:AlternateContent xmlns:mc="http://schemas.openxmlformats.org/markup-compatibility/2006">
          <mc:Choice Requires="x14">
            <control shapeId="64529" r:id="rId21" name="Button 17">
              <controlPr defaultSize="0" print="0" autoFill="0" autoPict="0" macro="[0]!InsertRowsNarrative">
                <anchor moveWithCells="1">
                  <from>
                    <xdr:col>9</xdr:col>
                    <xdr:colOff>209550</xdr:colOff>
                    <xdr:row>12</xdr:row>
                    <xdr:rowOff>19050</xdr:rowOff>
                  </from>
                  <to>
                    <xdr:col>11</xdr:col>
                    <xdr:colOff>704850</xdr:colOff>
                    <xdr:row>12</xdr:row>
                    <xdr:rowOff>257175</xdr:rowOff>
                  </to>
                </anchor>
              </controlPr>
            </control>
          </mc:Choice>
        </mc:AlternateContent>
        <mc:AlternateContent xmlns:mc="http://schemas.openxmlformats.org/markup-compatibility/2006">
          <mc:Choice Requires="x14">
            <control shapeId="64530" r:id="rId22" name="Button 18">
              <controlPr defaultSize="0" print="0" autoFill="0" autoPict="0" macro="[0]!InsertRowsNarrative">
                <anchor moveWithCells="1" sizeWithCells="1">
                  <from>
                    <xdr:col>9</xdr:col>
                    <xdr:colOff>200025</xdr:colOff>
                    <xdr:row>24</xdr:row>
                    <xdr:rowOff>19050</xdr:rowOff>
                  </from>
                  <to>
                    <xdr:col>12</xdr:col>
                    <xdr:colOff>0</xdr:colOff>
                    <xdr:row>24</xdr:row>
                    <xdr:rowOff>257175</xdr:rowOff>
                  </to>
                </anchor>
              </controlPr>
            </control>
          </mc:Choice>
        </mc:AlternateContent>
        <mc:AlternateContent xmlns:mc="http://schemas.openxmlformats.org/markup-compatibility/2006">
          <mc:Choice Requires="x14">
            <control shapeId="64531" r:id="rId23" name="Button 19">
              <controlPr defaultSize="0" print="0" autoFill="0" autoPict="0" macro="[0]!InsertRowsNarrative">
                <anchor moveWithCells="1" sizeWithCells="1">
                  <from>
                    <xdr:col>9</xdr:col>
                    <xdr:colOff>180975</xdr:colOff>
                    <xdr:row>36</xdr:row>
                    <xdr:rowOff>19050</xdr:rowOff>
                  </from>
                  <to>
                    <xdr:col>12</xdr:col>
                    <xdr:colOff>0</xdr:colOff>
                    <xdr:row>36</xdr:row>
                    <xdr:rowOff>257175</xdr:rowOff>
                  </to>
                </anchor>
              </controlPr>
            </control>
          </mc:Choice>
        </mc:AlternateContent>
        <mc:AlternateContent xmlns:mc="http://schemas.openxmlformats.org/markup-compatibility/2006">
          <mc:Choice Requires="x14">
            <control shapeId="64532"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257175</xdr:rowOff>
                  </to>
                </anchor>
              </controlPr>
            </control>
          </mc:Choice>
        </mc:AlternateContent>
        <mc:AlternateContent xmlns:mc="http://schemas.openxmlformats.org/markup-compatibility/2006">
          <mc:Choice Requires="x14">
            <control shapeId="64533"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257175</xdr:rowOff>
                  </to>
                </anchor>
              </controlPr>
            </control>
          </mc:Choice>
        </mc:AlternateContent>
        <mc:AlternateContent xmlns:mc="http://schemas.openxmlformats.org/markup-compatibility/2006">
          <mc:Choice Requires="x14">
            <control shapeId="64534"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4535"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257175</xdr:rowOff>
                  </to>
                </anchor>
              </controlPr>
            </control>
          </mc:Choice>
        </mc:AlternateContent>
        <mc:AlternateContent xmlns:mc="http://schemas.openxmlformats.org/markup-compatibility/2006">
          <mc:Choice Requires="x14">
            <control shapeId="64536" r:id="rId28" name="Button 24">
              <controlPr defaultSize="0" print="0" autoFill="0" autoPict="0" macro="[0]!InsertRowsConstruction">
                <anchor moveWithCells="1" sizeWithCells="1">
                  <from>
                    <xdr:col>0</xdr:col>
                    <xdr:colOff>28575</xdr:colOff>
                    <xdr:row>66</xdr:row>
                    <xdr:rowOff>66675</xdr:rowOff>
                  </from>
                  <to>
                    <xdr:col>1</xdr:col>
                    <xdr:colOff>28575</xdr:colOff>
                    <xdr:row>67</xdr:row>
                    <xdr:rowOff>104775</xdr:rowOff>
                  </to>
                </anchor>
              </controlPr>
            </control>
          </mc:Choice>
        </mc:AlternateContent>
        <mc:AlternateContent xmlns:mc="http://schemas.openxmlformats.org/markup-compatibility/2006">
          <mc:Choice Requires="x14">
            <control shapeId="64537" r:id="rId29" name="Button 25">
              <controlPr defaultSize="0" print="0" autoFill="0" autoPict="0" macro="[0]!Module1.DeleteSelectedRow">
                <anchor moveWithCells="1" sizeWithCells="1">
                  <from>
                    <xdr:col>1</xdr:col>
                    <xdr:colOff>133350</xdr:colOff>
                    <xdr:row>66</xdr:row>
                    <xdr:rowOff>66675</xdr:rowOff>
                  </from>
                  <to>
                    <xdr:col>2</xdr:col>
                    <xdr:colOff>238125</xdr:colOff>
                    <xdr:row>67</xdr:row>
                    <xdr:rowOff>104775</xdr:rowOff>
                  </to>
                </anchor>
              </controlPr>
            </control>
          </mc:Choice>
        </mc:AlternateContent>
        <mc:AlternateContent xmlns:mc="http://schemas.openxmlformats.org/markup-compatibility/2006">
          <mc:Choice Requires="x14">
            <control shapeId="64538" r:id="rId30" name="Button 26">
              <controlPr defaultSize="0" print="0" autoFill="0" autoPict="0" macro="[0]!InsertRowsNarrative">
                <anchor moveWithCells="1" sizeWithCells="1">
                  <from>
                    <xdr:col>9</xdr:col>
                    <xdr:colOff>190500</xdr:colOff>
                    <xdr:row>72</xdr:row>
                    <xdr:rowOff>19050</xdr:rowOff>
                  </from>
                  <to>
                    <xdr:col>11</xdr:col>
                    <xdr:colOff>733425</xdr:colOff>
                    <xdr:row>72</xdr:row>
                    <xdr:rowOff>257175</xdr:rowOff>
                  </to>
                </anchor>
              </controlPr>
            </control>
          </mc:Choice>
        </mc:AlternateContent>
        <mc:AlternateContent xmlns:mc="http://schemas.openxmlformats.org/markup-compatibility/2006">
          <mc:Choice Requires="x14">
            <control shapeId="64539" r:id="rId31" name="Button 27">
              <controlPr defaultSize="0" print="0" autoFill="0" autoPict="0" macro="[0]!InsertRowsContract">
                <anchor moveWithCells="1" sizeWithCells="1">
                  <from>
                    <xdr:col>0</xdr:col>
                    <xdr:colOff>47625</xdr:colOff>
                    <xdr:row>99</xdr:row>
                    <xdr:rowOff>57150</xdr:rowOff>
                  </from>
                  <to>
                    <xdr:col>1</xdr:col>
                    <xdr:colOff>47625</xdr:colOff>
                    <xdr:row>99</xdr:row>
                    <xdr:rowOff>285750</xdr:rowOff>
                  </to>
                </anchor>
              </controlPr>
            </control>
          </mc:Choice>
        </mc:AlternateContent>
        <mc:AlternateContent xmlns:mc="http://schemas.openxmlformats.org/markup-compatibility/2006">
          <mc:Choice Requires="x14">
            <control shapeId="64540"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4541" r:id="rId33" name="Button 29">
              <controlPr defaultSize="0" print="0" autoFill="0" autoPict="0" macro="[0]!InsertRowsNarrative">
                <anchor moveWithCells="1">
                  <from>
                    <xdr:col>9</xdr:col>
                    <xdr:colOff>209550</xdr:colOff>
                    <xdr:row>93</xdr:row>
                    <xdr:rowOff>19050</xdr:rowOff>
                  </from>
                  <to>
                    <xdr:col>11</xdr:col>
                    <xdr:colOff>704850</xdr:colOff>
                    <xdr:row>93</xdr:row>
                    <xdr:rowOff>257175</xdr:rowOff>
                  </to>
                </anchor>
              </controlPr>
            </control>
          </mc:Choice>
        </mc:AlternateContent>
        <mc:AlternateContent xmlns:mc="http://schemas.openxmlformats.org/markup-compatibility/2006">
          <mc:Choice Requires="x14">
            <control shapeId="64542"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257175</xdr:rowOff>
                  </to>
                </anchor>
              </controlPr>
            </control>
          </mc:Choice>
        </mc:AlternateContent>
        <mc:AlternateContent xmlns:mc="http://schemas.openxmlformats.org/markup-compatibility/2006">
          <mc:Choice Requires="x14">
            <control shapeId="64543"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295275</xdr:rowOff>
                  </to>
                </anchor>
              </controlPr>
            </control>
          </mc:Choice>
        </mc:AlternateContent>
        <mc:AlternateContent xmlns:mc="http://schemas.openxmlformats.org/markup-compatibility/2006">
          <mc:Choice Requires="x14">
            <control shapeId="64544" r:id="rId36" name="Button 32">
              <controlPr defaultSize="0" print="0" autoFill="0" autoPict="0" macro="[0]!Module1.DeleteSelectedRow">
                <anchor moveWithCells="1" sizeWithCells="1">
                  <from>
                    <xdr:col>1</xdr:col>
                    <xdr:colOff>161925</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4545" r:id="rId37" name="Button 33">
              <controlPr defaultSize="0" print="0" autoFill="0" autoPict="0" macro="[0]!Module1.DeleteSelectedRow">
                <anchor moveWithCells="1" sizeWithCells="1">
                  <from>
                    <xdr:col>1</xdr:col>
                    <xdr:colOff>161925</xdr:colOff>
                    <xdr:row>109</xdr:row>
                    <xdr:rowOff>47625</xdr:rowOff>
                  </from>
                  <to>
                    <xdr:col>2</xdr:col>
                    <xdr:colOff>276225</xdr:colOff>
                    <xdr:row>109</xdr:row>
                    <xdr:rowOff>266700</xdr:rowOff>
                  </to>
                </anchor>
              </controlPr>
            </control>
          </mc:Choice>
        </mc:AlternateContent>
        <mc:AlternateContent xmlns:mc="http://schemas.openxmlformats.org/markup-compatibility/2006">
          <mc:Choice Requires="x14">
            <control shapeId="64546"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Data'!$A$33:$A$38</xm:f>
          </x14:formula1>
          <xm:sqref>D111:F113 D90:F92 D33:D35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5"/>
  <sheetViews>
    <sheetView showGridLines="0" zoomScaleNormal="100" workbookViewId="0">
      <selection sqref="A1:L1"/>
    </sheetView>
  </sheetViews>
  <sheetFormatPr defaultColWidth="9.140625" defaultRowHeight="12" x14ac:dyDescent="0.2"/>
  <cols>
    <col min="1" max="1" width="18.5703125" style="1" bestFit="1" customWidth="1"/>
    <col min="2" max="12" width="10.7109375" style="1" customWidth="1"/>
    <col min="13" max="16384" width="9.140625" style="1"/>
  </cols>
  <sheetData>
    <row r="1" spans="1:12" ht="20.25" customHeight="1" x14ac:dyDescent="0.35">
      <c r="A1" s="514" t="s">
        <v>44</v>
      </c>
      <c r="B1" s="515"/>
      <c r="C1" s="515"/>
      <c r="D1" s="515"/>
      <c r="E1" s="515"/>
      <c r="F1" s="515"/>
      <c r="G1" s="515"/>
      <c r="H1" s="515"/>
      <c r="I1" s="515"/>
      <c r="J1" s="515"/>
      <c r="K1" s="515"/>
      <c r="L1" s="516"/>
    </row>
    <row r="2" spans="1:12" ht="55.15" customHeight="1" x14ac:dyDescent="0.2">
      <c r="A2" s="517" t="s">
        <v>281</v>
      </c>
      <c r="B2" s="518"/>
      <c r="C2" s="518"/>
      <c r="D2" s="518"/>
      <c r="E2" s="518"/>
      <c r="F2" s="518"/>
      <c r="G2" s="518"/>
      <c r="H2" s="518"/>
      <c r="I2" s="518"/>
      <c r="J2" s="518"/>
      <c r="K2" s="518"/>
      <c r="L2" s="519"/>
    </row>
    <row r="3" spans="1:12" ht="28.9" customHeight="1" x14ac:dyDescent="0.2">
      <c r="A3" s="160"/>
      <c r="B3" s="523" t="s">
        <v>114</v>
      </c>
      <c r="C3" s="524"/>
      <c r="D3" s="523" t="s">
        <v>283</v>
      </c>
      <c r="E3" s="524"/>
      <c r="F3" s="523" t="s">
        <v>282</v>
      </c>
      <c r="G3" s="524"/>
      <c r="H3" s="523" t="s">
        <v>284</v>
      </c>
      <c r="I3" s="524"/>
      <c r="J3" s="523" t="s">
        <v>285</v>
      </c>
      <c r="K3" s="524"/>
      <c r="L3" s="161"/>
    </row>
    <row r="4" spans="1:12" ht="14.45" customHeight="1" x14ac:dyDescent="0.2">
      <c r="A4" s="529" t="s">
        <v>40</v>
      </c>
      <c r="B4" s="520" t="s">
        <v>39</v>
      </c>
      <c r="C4" s="520" t="s">
        <v>199</v>
      </c>
      <c r="D4" s="520" t="s">
        <v>39</v>
      </c>
      <c r="E4" s="520" t="s">
        <v>199</v>
      </c>
      <c r="F4" s="520" t="s">
        <v>39</v>
      </c>
      <c r="G4" s="520" t="s">
        <v>199</v>
      </c>
      <c r="H4" s="520" t="s">
        <v>39</v>
      </c>
      <c r="I4" s="520" t="s">
        <v>199</v>
      </c>
      <c r="J4" s="520" t="s">
        <v>39</v>
      </c>
      <c r="K4" s="520" t="s">
        <v>199</v>
      </c>
      <c r="L4" s="520" t="s">
        <v>41</v>
      </c>
    </row>
    <row r="5" spans="1:12" x14ac:dyDescent="0.2">
      <c r="A5" s="530"/>
      <c r="B5" s="521"/>
      <c r="C5" s="521"/>
      <c r="D5" s="521"/>
      <c r="E5" s="521"/>
      <c r="F5" s="521"/>
      <c r="G5" s="521"/>
      <c r="H5" s="521"/>
      <c r="I5" s="521"/>
      <c r="J5" s="521"/>
      <c r="K5" s="521"/>
      <c r="L5" s="521"/>
    </row>
    <row r="6" spans="1:12" x14ac:dyDescent="0.2">
      <c r="A6" s="530"/>
      <c r="B6" s="521"/>
      <c r="C6" s="521"/>
      <c r="D6" s="521"/>
      <c r="E6" s="521"/>
      <c r="F6" s="521"/>
      <c r="G6" s="521"/>
      <c r="H6" s="521"/>
      <c r="I6" s="521"/>
      <c r="J6" s="521"/>
      <c r="K6" s="521"/>
      <c r="L6" s="521"/>
    </row>
    <row r="7" spans="1:12" ht="25.15" customHeight="1" x14ac:dyDescent="0.2">
      <c r="A7" s="529"/>
      <c r="B7" s="522"/>
      <c r="C7" s="522"/>
      <c r="D7" s="522"/>
      <c r="E7" s="522"/>
      <c r="F7" s="522"/>
      <c r="G7" s="522"/>
      <c r="H7" s="522"/>
      <c r="I7" s="522"/>
      <c r="J7" s="522"/>
      <c r="K7" s="522"/>
      <c r="L7" s="522"/>
    </row>
    <row r="8" spans="1:12" x14ac:dyDescent="0.2">
      <c r="A8" s="16" t="s">
        <v>27</v>
      </c>
      <c r="B8" s="12">
        <f>'Budget Detail - Year 1'!L12</f>
        <v>0</v>
      </c>
      <c r="C8" s="12">
        <f>'Budget Detail - Year 1'!K12</f>
        <v>0</v>
      </c>
      <c r="D8" s="12">
        <f>'Budget Detail - Year 2'!L12</f>
        <v>0</v>
      </c>
      <c r="E8" s="12">
        <f>'Budget Detail - Year 2'!K12</f>
        <v>0</v>
      </c>
      <c r="F8" s="12">
        <f>'Budget Detail - Year 3'!L12</f>
        <v>0</v>
      </c>
      <c r="G8" s="12">
        <f>'Budget Detail - Year 3'!K12</f>
        <v>0</v>
      </c>
      <c r="H8" s="12">
        <f>'Budget Detail - Year 4'!L12</f>
        <v>0</v>
      </c>
      <c r="I8" s="12">
        <f>'Budget Detail - Year 4'!K12</f>
        <v>0</v>
      </c>
      <c r="J8" s="12">
        <f>'Budget Detail - Year 5'!L12</f>
        <v>0</v>
      </c>
      <c r="K8" s="12">
        <f>'Budget Detail - Year 5'!K12</f>
        <v>0</v>
      </c>
      <c r="L8" s="12">
        <f t="shared" ref="L8:L16" si="0">SUM(B8:K8)</f>
        <v>0</v>
      </c>
    </row>
    <row r="9" spans="1:12" x14ac:dyDescent="0.2">
      <c r="A9" s="11" t="s">
        <v>28</v>
      </c>
      <c r="B9" s="14">
        <f>'Budget Detail - Year 1'!L24</f>
        <v>0</v>
      </c>
      <c r="C9" s="14">
        <f>'Budget Detail - Year 1'!K24</f>
        <v>0</v>
      </c>
      <c r="D9" s="14">
        <f>'Budget Detail - Year 2'!L24</f>
        <v>0</v>
      </c>
      <c r="E9" s="14">
        <f>'Budget Detail - Year 2'!K24</f>
        <v>0</v>
      </c>
      <c r="F9" s="14">
        <f>'Budget Detail - Year 3'!L24</f>
        <v>0</v>
      </c>
      <c r="G9" s="14">
        <f>'Budget Detail - Year 3'!K24</f>
        <v>0</v>
      </c>
      <c r="H9" s="14">
        <f>'Budget Detail - Year 4'!L24</f>
        <v>0</v>
      </c>
      <c r="I9" s="14">
        <f>'Budget Detail - Year 4'!K24</f>
        <v>0</v>
      </c>
      <c r="J9" s="14">
        <f>'Budget Detail - Year 5'!L24</f>
        <v>0</v>
      </c>
      <c r="K9" s="14">
        <f>'Budget Detail - Year 5'!K24</f>
        <v>0</v>
      </c>
      <c r="L9" s="14">
        <f t="shared" si="0"/>
        <v>0</v>
      </c>
    </row>
    <row r="10" spans="1:12" x14ac:dyDescent="0.2">
      <c r="A10" s="17" t="s">
        <v>29</v>
      </c>
      <c r="B10" s="13">
        <f>'Budget Detail - Year 1'!L36</f>
        <v>0</v>
      </c>
      <c r="C10" s="13">
        <f>'Budget Detail - Year 1'!K36</f>
        <v>0</v>
      </c>
      <c r="D10" s="13">
        <f>'Budget Detail - Year 2'!L36</f>
        <v>0</v>
      </c>
      <c r="E10" s="13">
        <f>'Budget Detail - Year 2'!K36</f>
        <v>0</v>
      </c>
      <c r="F10" s="13">
        <f>'Budget Detail - Year 3'!L36</f>
        <v>0</v>
      </c>
      <c r="G10" s="13">
        <f>'Budget Detail - Year 3'!K36</f>
        <v>0</v>
      </c>
      <c r="H10" s="13">
        <f>'Budget Detail - Year 4'!L36</f>
        <v>0</v>
      </c>
      <c r="I10" s="13">
        <f>'Budget Detail - Year 4'!K36</f>
        <v>0</v>
      </c>
      <c r="J10" s="13">
        <f>'Budget Detail - Year 5'!L36</f>
        <v>0</v>
      </c>
      <c r="K10" s="13">
        <f>'Budget Detail - Year 5'!K36</f>
        <v>0</v>
      </c>
      <c r="L10" s="13">
        <f t="shared" si="0"/>
        <v>0</v>
      </c>
    </row>
    <row r="11" spans="1:12" x14ac:dyDescent="0.2">
      <c r="A11" s="11" t="s">
        <v>30</v>
      </c>
      <c r="B11" s="14">
        <f>'Budget Detail - Year 1'!L48</f>
        <v>0</v>
      </c>
      <c r="C11" s="14">
        <f>'Budget Detail - Year 1'!K48</f>
        <v>0</v>
      </c>
      <c r="D11" s="14">
        <f>'Budget Detail - Year 2'!L48</f>
        <v>0</v>
      </c>
      <c r="E11" s="14">
        <f>'Budget Detail - Year 2'!K48</f>
        <v>0</v>
      </c>
      <c r="F11" s="14">
        <f>'Budget Detail - Year 3'!L48</f>
        <v>0</v>
      </c>
      <c r="G11" s="14">
        <f>'Budget Detail - Year 3'!K48</f>
        <v>0</v>
      </c>
      <c r="H11" s="14">
        <f>'Budget Detail - Year 4'!L48</f>
        <v>0</v>
      </c>
      <c r="I11" s="14">
        <f>'Budget Detail - Year 4'!K48</f>
        <v>0</v>
      </c>
      <c r="J11" s="14">
        <f>'Budget Detail - Year 5'!L48</f>
        <v>0</v>
      </c>
      <c r="K11" s="14">
        <f>'Budget Detail - Year 5'!K48</f>
        <v>0</v>
      </c>
      <c r="L11" s="14">
        <f t="shared" si="0"/>
        <v>0</v>
      </c>
    </row>
    <row r="12" spans="1:12" x14ac:dyDescent="0.2">
      <c r="A12" s="17" t="s">
        <v>32</v>
      </c>
      <c r="B12" s="13">
        <f>'Budget Detail - Year 1'!L60</f>
        <v>0</v>
      </c>
      <c r="C12" s="13">
        <f>'Budget Detail - Year 1'!K60</f>
        <v>0</v>
      </c>
      <c r="D12" s="13">
        <f>'Budget Detail - Year 2'!L60</f>
        <v>0</v>
      </c>
      <c r="E12" s="13">
        <f>'Budget Detail - Year 2'!K60</f>
        <v>0</v>
      </c>
      <c r="F12" s="13">
        <f>'Budget Detail - Year 3'!L60</f>
        <v>0</v>
      </c>
      <c r="G12" s="13">
        <f>'Budget Detail - Year 3'!K60</f>
        <v>0</v>
      </c>
      <c r="H12" s="13">
        <f>'Budget Detail - Year 4'!L60</f>
        <v>0</v>
      </c>
      <c r="I12" s="13">
        <f>'Budget Detail - Year 4'!K60</f>
        <v>0</v>
      </c>
      <c r="J12" s="13">
        <f>'Budget Detail - Year 5'!L60</f>
        <v>0</v>
      </c>
      <c r="K12" s="13">
        <f>'Budget Detail - Year 5'!K60</f>
        <v>0</v>
      </c>
      <c r="L12" s="13">
        <f t="shared" si="0"/>
        <v>0</v>
      </c>
    </row>
    <row r="13" spans="1:12" x14ac:dyDescent="0.2">
      <c r="A13" s="11" t="s">
        <v>34</v>
      </c>
      <c r="B13" s="14">
        <f>'Budget Detail - Year 1'!L72</f>
        <v>0</v>
      </c>
      <c r="C13" s="14">
        <f>'Budget Detail - Year 1'!K72</f>
        <v>0</v>
      </c>
      <c r="D13" s="14">
        <f>'Budget Detail - Year 2'!L72</f>
        <v>0</v>
      </c>
      <c r="E13" s="14">
        <f>'Budget Detail - Year 2'!K72</f>
        <v>0</v>
      </c>
      <c r="F13" s="14">
        <f>'Budget Detail - Year 3'!L72</f>
        <v>0</v>
      </c>
      <c r="G13" s="14">
        <f>'Budget Detail - Year 3'!K72</f>
        <v>0</v>
      </c>
      <c r="H13" s="14">
        <f>'Budget Detail - Year 4'!L72</f>
        <v>0</v>
      </c>
      <c r="I13" s="14">
        <f>'Budget Detail - Year 4'!K72</f>
        <v>0</v>
      </c>
      <c r="J13" s="14">
        <f>'Budget Detail - Year 5'!L72</f>
        <v>0</v>
      </c>
      <c r="K13" s="14">
        <f>'Budget Detail - Year 5'!K72</f>
        <v>0</v>
      </c>
      <c r="L13" s="14">
        <f t="shared" si="0"/>
        <v>0</v>
      </c>
    </row>
    <row r="14" spans="1:12" ht="24" x14ac:dyDescent="0.2">
      <c r="A14" s="16" t="s">
        <v>190</v>
      </c>
      <c r="B14" s="12">
        <f>'Budget Detail - Year 1'!L84</f>
        <v>0</v>
      </c>
      <c r="C14" s="12">
        <f>'Budget Detail - Year 1'!K84</f>
        <v>0</v>
      </c>
      <c r="D14" s="12">
        <f>'Budget Detail - Year 2'!L84</f>
        <v>0</v>
      </c>
      <c r="E14" s="12">
        <f>'Budget Detail - Year 2'!K84</f>
        <v>0</v>
      </c>
      <c r="F14" s="12">
        <f>'Budget Detail - Year 3'!L84</f>
        <v>0</v>
      </c>
      <c r="G14" s="12">
        <f>'Budget Detail - Year 3'!K84</f>
        <v>0</v>
      </c>
      <c r="H14" s="12">
        <f>'Budget Detail - Year 4'!L84</f>
        <v>0</v>
      </c>
      <c r="I14" s="12">
        <f>'Budget Detail - Year 4'!K84</f>
        <v>0</v>
      </c>
      <c r="J14" s="12">
        <f>'Budget Detail - Year 5'!L84</f>
        <v>0</v>
      </c>
      <c r="K14" s="12">
        <f>'Budget Detail - Year 5'!K84</f>
        <v>0</v>
      </c>
      <c r="L14" s="13">
        <f t="shared" si="0"/>
        <v>0</v>
      </c>
    </row>
    <row r="15" spans="1:12" ht="24" x14ac:dyDescent="0.2">
      <c r="A15" s="11" t="s">
        <v>191</v>
      </c>
      <c r="B15" s="119">
        <f>'Budget Detail - Year 1'!L105</f>
        <v>0</v>
      </c>
      <c r="C15" s="119">
        <f>'Budget Detail - Year 1'!K105</f>
        <v>0</v>
      </c>
      <c r="D15" s="119">
        <f>'Budget Detail - Year 2'!L105</f>
        <v>0</v>
      </c>
      <c r="E15" s="119">
        <f>'Budget Detail - Year 2'!K105</f>
        <v>0</v>
      </c>
      <c r="F15" s="119">
        <f>'Budget Detail - Year 3'!L105</f>
        <v>0</v>
      </c>
      <c r="G15" s="119">
        <f>'Budget Detail - Year 3'!K105</f>
        <v>0</v>
      </c>
      <c r="H15" s="119">
        <f>'Budget Detail - Year 4'!L105</f>
        <v>0</v>
      </c>
      <c r="I15" s="119">
        <f>'Budget Detail - Year 4'!K105</f>
        <v>0</v>
      </c>
      <c r="J15" s="119">
        <f>'Budget Detail - Year 5'!L105</f>
        <v>0</v>
      </c>
      <c r="K15" s="119">
        <f>'Budget Detail - Year 5'!K105</f>
        <v>0</v>
      </c>
      <c r="L15" s="14">
        <f t="shared" si="0"/>
        <v>0</v>
      </c>
    </row>
    <row r="16" spans="1:12" x14ac:dyDescent="0.2">
      <c r="A16" s="162" t="s">
        <v>276</v>
      </c>
      <c r="B16" s="163">
        <f>'Budget Detail - Year 1'!L126</f>
        <v>0</v>
      </c>
      <c r="C16" s="163">
        <f>'Budget Detail - Year 1'!K126</f>
        <v>0</v>
      </c>
      <c r="D16" s="163">
        <f>'Budget Detail - Year 2'!L126</f>
        <v>0</v>
      </c>
      <c r="E16" s="163">
        <f>'Budget Detail - Year 2'!K126</f>
        <v>0</v>
      </c>
      <c r="F16" s="163">
        <f>'Budget Detail - Year 3'!L126</f>
        <v>0</v>
      </c>
      <c r="G16" s="163">
        <f>'Budget Detail - Year 3'!K126</f>
        <v>0</v>
      </c>
      <c r="H16" s="163">
        <f>'Budget Detail - Year 4'!L126</f>
        <v>0</v>
      </c>
      <c r="I16" s="163">
        <f>'Budget Detail - Year 4'!K126</f>
        <v>0</v>
      </c>
      <c r="J16" s="163">
        <f>'Budget Detail - Year 5'!L126</f>
        <v>0</v>
      </c>
      <c r="K16" s="163">
        <f>'Budget Detail - Year 5'!K126</f>
        <v>0</v>
      </c>
      <c r="L16" s="163">
        <f t="shared" si="0"/>
        <v>0</v>
      </c>
    </row>
    <row r="17" spans="1:12" ht="3.95" customHeight="1" x14ac:dyDescent="0.2">
      <c r="A17" s="17"/>
      <c r="B17" s="13"/>
      <c r="C17" s="13"/>
      <c r="D17" s="13"/>
      <c r="E17" s="13"/>
      <c r="F17" s="13"/>
      <c r="G17" s="13"/>
      <c r="H17" s="13"/>
      <c r="I17" s="13"/>
      <c r="J17" s="13"/>
      <c r="K17" s="13"/>
      <c r="L17" s="13"/>
    </row>
    <row r="18" spans="1:12" x14ac:dyDescent="0.2">
      <c r="A18" s="18" t="s">
        <v>37</v>
      </c>
      <c r="B18" s="15">
        <f t="shared" ref="B18:K18" si="1">SUM(B8:B16)</f>
        <v>0</v>
      </c>
      <c r="C18" s="15">
        <f t="shared" si="1"/>
        <v>0</v>
      </c>
      <c r="D18" s="15">
        <f t="shared" si="1"/>
        <v>0</v>
      </c>
      <c r="E18" s="15">
        <f t="shared" si="1"/>
        <v>0</v>
      </c>
      <c r="F18" s="15">
        <f t="shared" si="1"/>
        <v>0</v>
      </c>
      <c r="G18" s="15">
        <f t="shared" si="1"/>
        <v>0</v>
      </c>
      <c r="H18" s="15">
        <f t="shared" si="1"/>
        <v>0</v>
      </c>
      <c r="I18" s="15">
        <f t="shared" si="1"/>
        <v>0</v>
      </c>
      <c r="J18" s="15">
        <f t="shared" si="1"/>
        <v>0</v>
      </c>
      <c r="K18" s="15">
        <f t="shared" si="1"/>
        <v>0</v>
      </c>
      <c r="L18" s="15">
        <f>SUM(B18:K18)</f>
        <v>0</v>
      </c>
    </row>
    <row r="19" spans="1:12" x14ac:dyDescent="0.2">
      <c r="A19" s="17" t="s">
        <v>275</v>
      </c>
      <c r="B19" s="13">
        <f>'Budget Detail - Year 1'!L138</f>
        <v>0</v>
      </c>
      <c r="C19" s="13">
        <f>'Budget Detail - Year 1'!K138</f>
        <v>0</v>
      </c>
      <c r="D19" s="13">
        <f>'Budget Detail - Year 2'!L138</f>
        <v>0</v>
      </c>
      <c r="E19" s="13">
        <f>'Budget Detail - Year 2'!K138</f>
        <v>0</v>
      </c>
      <c r="F19" s="13">
        <f>'Budget Detail - Year 3'!L138</f>
        <v>0</v>
      </c>
      <c r="G19" s="13">
        <f>'Budget Detail - Year 3'!K138</f>
        <v>0</v>
      </c>
      <c r="H19" s="13">
        <f>'Budget Detail - Year 4'!L138</f>
        <v>0</v>
      </c>
      <c r="I19" s="13">
        <f>'Budget Detail - Year 4'!K138</f>
        <v>0</v>
      </c>
      <c r="J19" s="13">
        <f>'Budget Detail - Year 5'!L138</f>
        <v>0</v>
      </c>
      <c r="K19" s="13">
        <f>'Budget Detail - Year 5'!K138</f>
        <v>0</v>
      </c>
      <c r="L19" s="13">
        <f>SUM(B19:K19)</f>
        <v>0</v>
      </c>
    </row>
    <row r="20" spans="1:12" ht="3.95" customHeight="1" x14ac:dyDescent="0.2">
      <c r="A20" s="17"/>
      <c r="B20" s="13"/>
      <c r="C20" s="13"/>
      <c r="D20" s="13"/>
      <c r="E20" s="13"/>
      <c r="F20" s="13"/>
      <c r="G20" s="13"/>
      <c r="H20" s="13"/>
      <c r="I20" s="13"/>
      <c r="J20" s="13"/>
      <c r="K20" s="13"/>
      <c r="L20" s="13"/>
    </row>
    <row r="21" spans="1:12" x14ac:dyDescent="0.2">
      <c r="A21" s="18" t="s">
        <v>38</v>
      </c>
      <c r="B21" s="15">
        <f t="shared" ref="B21:C21" si="2">SUM(B18,B19)</f>
        <v>0</v>
      </c>
      <c r="C21" s="15">
        <f t="shared" si="2"/>
        <v>0</v>
      </c>
      <c r="D21" s="15">
        <f t="shared" ref="D21:K21" si="3">SUM(D18,D19)</f>
        <v>0</v>
      </c>
      <c r="E21" s="15">
        <f t="shared" si="3"/>
        <v>0</v>
      </c>
      <c r="F21" s="15">
        <f t="shared" si="3"/>
        <v>0</v>
      </c>
      <c r="G21" s="15">
        <f t="shared" si="3"/>
        <v>0</v>
      </c>
      <c r="H21" s="15">
        <f t="shared" si="3"/>
        <v>0</v>
      </c>
      <c r="I21" s="15">
        <f t="shared" si="3"/>
        <v>0</v>
      </c>
      <c r="J21" s="15">
        <f t="shared" si="3"/>
        <v>0</v>
      </c>
      <c r="K21" s="15">
        <f t="shared" si="3"/>
        <v>0</v>
      </c>
      <c r="L21" s="15">
        <f>SUM(B21:K21)</f>
        <v>0</v>
      </c>
    </row>
    <row r="22" spans="1:12" ht="12" customHeight="1" x14ac:dyDescent="0.2">
      <c r="A22" s="525" t="s">
        <v>300</v>
      </c>
      <c r="B22" s="526"/>
      <c r="C22" s="526"/>
      <c r="D22" s="526"/>
      <c r="E22" s="526"/>
      <c r="F22" s="526"/>
      <c r="G22" s="526"/>
      <c r="H22" s="526"/>
      <c r="I22" s="526"/>
      <c r="J22" s="527" t="str">
        <f>IF(OR('Budget Detail - Year 1'!K2="Yes",'Budget Detail - Year 2'!K2="Yes",'Budget Detail - Year 3'!K2="Yes",'Budget Detail - Year 4'!K2="Yes",'Budget Detail - Year 5'!K2="Yes"),"Yes","No")</f>
        <v>No</v>
      </c>
      <c r="K22" s="527"/>
      <c r="L22" s="528"/>
    </row>
    <row r="24" spans="1:12" x14ac:dyDescent="0.2">
      <c r="B24" s="26"/>
      <c r="C24" s="26"/>
      <c r="D24" s="26"/>
      <c r="E24" s="26"/>
      <c r="F24" s="26"/>
      <c r="G24" s="26"/>
      <c r="H24" s="26"/>
      <c r="I24" s="26"/>
      <c r="J24" s="26"/>
      <c r="K24" s="26"/>
    </row>
    <row r="25" spans="1:12" x14ac:dyDescent="0.2">
      <c r="B25" s="26"/>
      <c r="C25" s="26"/>
      <c r="D25" s="26"/>
      <c r="E25" s="26"/>
      <c r="F25" s="26"/>
      <c r="G25" s="26"/>
      <c r="H25" s="26"/>
      <c r="I25" s="26"/>
      <c r="J25" s="26"/>
      <c r="K25" s="26"/>
    </row>
  </sheetData>
  <sheetProtection algorithmName="SHA-512" hashValue="JSJHeBMyWJCEokEFugg/AFw6S0aJLs5/5KkmMCr/nxwsqAhYA+GN/x0WvChLcmbbzr3/7yu/MiLDkWhmfBptpQ==" saltValue="8lF8mu/Z2NC996YxwWyP/Q==" spinCount="100000" sheet="1" objects="1" scenarios="1" selectLockedCells="1"/>
  <mergeCells count="21">
    <mergeCell ref="A22:I22"/>
    <mergeCell ref="J22:L22"/>
    <mergeCell ref="J3:K3"/>
    <mergeCell ref="J4:J7"/>
    <mergeCell ref="K4:K7"/>
    <mergeCell ref="A4:A7"/>
    <mergeCell ref="A1:L1"/>
    <mergeCell ref="A2:L2"/>
    <mergeCell ref="C4:C7"/>
    <mergeCell ref="L4:L7"/>
    <mergeCell ref="B4:B7"/>
    <mergeCell ref="B3:C3"/>
    <mergeCell ref="D3:E3"/>
    <mergeCell ref="D4:D7"/>
    <mergeCell ref="E4:E7"/>
    <mergeCell ref="F3:G3"/>
    <mergeCell ref="F4:F7"/>
    <mergeCell ref="G4:G7"/>
    <mergeCell ref="H3:I3"/>
    <mergeCell ref="H4:H7"/>
    <mergeCell ref="I4:I7"/>
  </mergeCells>
  <conditionalFormatting sqref="M5:XFD7 C1:E2 C9:E14 A1:A15 A16:E21 C4 L8:XFD21 L1:XFD4 L23:XFD1048576 A23:E1048576 C8 E8">
    <cfRule type="containsErrors" dxfId="196" priority="90" stopIfTrue="1">
      <formula>ISERROR(A1)</formula>
    </cfRule>
  </conditionalFormatting>
  <conditionalFormatting sqref="B1:B4 B8:B14">
    <cfRule type="containsErrors" dxfId="195" priority="87" stopIfTrue="1">
      <formula>ISERROR(B1)</formula>
    </cfRule>
  </conditionalFormatting>
  <conditionalFormatting sqref="C15:E15">
    <cfRule type="containsErrors" dxfId="194" priority="84" stopIfTrue="1">
      <formula>ISERROR(C15)</formula>
    </cfRule>
  </conditionalFormatting>
  <conditionalFormatting sqref="B15">
    <cfRule type="containsErrors" dxfId="193" priority="85" stopIfTrue="1">
      <formula>ISERROR(B15)</formula>
    </cfRule>
  </conditionalFormatting>
  <conditionalFormatting sqref="D3">
    <cfRule type="containsErrors" dxfId="192" priority="82" stopIfTrue="1">
      <formula>ISERROR(D3)</formula>
    </cfRule>
  </conditionalFormatting>
  <conditionalFormatting sqref="E4">
    <cfRule type="containsErrors" dxfId="191" priority="81" stopIfTrue="1">
      <formula>ISERROR(E4)</formula>
    </cfRule>
  </conditionalFormatting>
  <conditionalFormatting sqref="D4">
    <cfRule type="containsErrors" dxfId="190" priority="80" stopIfTrue="1">
      <formula>ISERROR(D4)</formula>
    </cfRule>
  </conditionalFormatting>
  <conditionalFormatting sqref="F1:G2 F9 F17:G18 F23:G1048576 F20:G21">
    <cfRule type="containsErrors" dxfId="189" priority="79" stopIfTrue="1">
      <formula>ISERROR(F1)</formula>
    </cfRule>
  </conditionalFormatting>
  <conditionalFormatting sqref="H13">
    <cfRule type="containsErrors" dxfId="188" priority="35" stopIfTrue="1">
      <formula>ISERROR(H13)</formula>
    </cfRule>
  </conditionalFormatting>
  <conditionalFormatting sqref="F3">
    <cfRule type="containsErrors" dxfId="187" priority="77" stopIfTrue="1">
      <formula>ISERROR(F3)</formula>
    </cfRule>
  </conditionalFormatting>
  <conditionalFormatting sqref="G4">
    <cfRule type="containsErrors" dxfId="186" priority="76" stopIfTrue="1">
      <formula>ISERROR(G4)</formula>
    </cfRule>
  </conditionalFormatting>
  <conditionalFormatting sqref="F4">
    <cfRule type="containsErrors" dxfId="185" priority="75" stopIfTrue="1">
      <formula>ISERROR(F4)</formula>
    </cfRule>
  </conditionalFormatting>
  <conditionalFormatting sqref="H1:I2 H17:I18 H23:I1048576 H20:I21">
    <cfRule type="containsErrors" dxfId="184" priority="74" stopIfTrue="1">
      <formula>ISERROR(H1)</formula>
    </cfRule>
  </conditionalFormatting>
  <conditionalFormatting sqref="G15">
    <cfRule type="containsErrors" dxfId="183" priority="43" stopIfTrue="1">
      <formula>ISERROR(G15)</formula>
    </cfRule>
  </conditionalFormatting>
  <conditionalFormatting sqref="H3">
    <cfRule type="containsErrors" dxfId="182" priority="72" stopIfTrue="1">
      <formula>ISERROR(H3)</formula>
    </cfRule>
  </conditionalFormatting>
  <conditionalFormatting sqref="I4">
    <cfRule type="containsErrors" dxfId="181" priority="71" stopIfTrue="1">
      <formula>ISERROR(I4)</formula>
    </cfRule>
  </conditionalFormatting>
  <conditionalFormatting sqref="H4">
    <cfRule type="containsErrors" dxfId="180" priority="70" stopIfTrue="1">
      <formula>ISERROR(H4)</formula>
    </cfRule>
  </conditionalFormatting>
  <conditionalFormatting sqref="J1:K2 J17:K18 J23:K1048576 J20:K21">
    <cfRule type="containsErrors" dxfId="179" priority="69" stopIfTrue="1">
      <formula>ISERROR(J1)</formula>
    </cfRule>
  </conditionalFormatting>
  <conditionalFormatting sqref="F10">
    <cfRule type="containsErrors" dxfId="178" priority="58" stopIfTrue="1">
      <formula>ISERROR(F10)</formula>
    </cfRule>
  </conditionalFormatting>
  <conditionalFormatting sqref="J3">
    <cfRule type="containsErrors" dxfId="177" priority="67" stopIfTrue="1">
      <formula>ISERROR(J3)</formula>
    </cfRule>
  </conditionalFormatting>
  <conditionalFormatting sqref="K4">
    <cfRule type="containsErrors" dxfId="176" priority="66" stopIfTrue="1">
      <formula>ISERROR(K4)</formula>
    </cfRule>
  </conditionalFormatting>
  <conditionalFormatting sqref="J4">
    <cfRule type="containsErrors" dxfId="175" priority="65" stopIfTrue="1">
      <formula>ISERROR(J4)</formula>
    </cfRule>
  </conditionalFormatting>
  <conditionalFormatting sqref="A22 M22:XFD22">
    <cfRule type="containsErrors" dxfId="174" priority="64" stopIfTrue="1">
      <formula>ISERROR(A22)</formula>
    </cfRule>
  </conditionalFormatting>
  <conditionalFormatting sqref="D8">
    <cfRule type="containsErrors" dxfId="173" priority="60" stopIfTrue="1">
      <formula>ISERROR(D8)</formula>
    </cfRule>
  </conditionalFormatting>
  <conditionalFormatting sqref="F8">
    <cfRule type="containsErrors" dxfId="172" priority="59" stopIfTrue="1">
      <formula>ISERROR(F8)</formula>
    </cfRule>
  </conditionalFormatting>
  <conditionalFormatting sqref="F11">
    <cfRule type="containsErrors" dxfId="171" priority="57" stopIfTrue="1">
      <formula>ISERROR(F11)</formula>
    </cfRule>
  </conditionalFormatting>
  <conditionalFormatting sqref="F12">
    <cfRule type="containsErrors" dxfId="170" priority="56" stopIfTrue="1">
      <formula>ISERROR(F12)</formula>
    </cfRule>
  </conditionalFormatting>
  <conditionalFormatting sqref="F13">
    <cfRule type="containsErrors" dxfId="169" priority="55" stopIfTrue="1">
      <formula>ISERROR(F13)</formula>
    </cfRule>
  </conditionalFormatting>
  <conditionalFormatting sqref="F14">
    <cfRule type="containsErrors" dxfId="168" priority="54" stopIfTrue="1">
      <formula>ISERROR(F14)</formula>
    </cfRule>
  </conditionalFormatting>
  <conditionalFormatting sqref="F15">
    <cfRule type="containsErrors" dxfId="167" priority="53" stopIfTrue="1">
      <formula>ISERROR(F15)</formula>
    </cfRule>
  </conditionalFormatting>
  <conditionalFormatting sqref="F16">
    <cfRule type="containsErrors" dxfId="166" priority="52" stopIfTrue="1">
      <formula>ISERROR(F16)</formula>
    </cfRule>
  </conditionalFormatting>
  <conditionalFormatting sqref="F19">
    <cfRule type="containsErrors" dxfId="165" priority="51" stopIfTrue="1">
      <formula>ISERROR(F19)</formula>
    </cfRule>
  </conditionalFormatting>
  <conditionalFormatting sqref="G8">
    <cfRule type="containsErrors" dxfId="164" priority="50" stopIfTrue="1">
      <formula>ISERROR(G8)</formula>
    </cfRule>
  </conditionalFormatting>
  <conditionalFormatting sqref="G9">
    <cfRule type="containsErrors" dxfId="163" priority="49" stopIfTrue="1">
      <formula>ISERROR(G9)</formula>
    </cfRule>
  </conditionalFormatting>
  <conditionalFormatting sqref="G10">
    <cfRule type="containsErrors" dxfId="162" priority="48" stopIfTrue="1">
      <formula>ISERROR(G10)</formula>
    </cfRule>
  </conditionalFormatting>
  <conditionalFormatting sqref="G11">
    <cfRule type="containsErrors" dxfId="161" priority="47" stopIfTrue="1">
      <formula>ISERROR(G11)</formula>
    </cfRule>
  </conditionalFormatting>
  <conditionalFormatting sqref="G12">
    <cfRule type="containsErrors" dxfId="160" priority="46" stopIfTrue="1">
      <formula>ISERROR(G12)</formula>
    </cfRule>
  </conditionalFormatting>
  <conditionalFormatting sqref="G13">
    <cfRule type="containsErrors" dxfId="159" priority="45" stopIfTrue="1">
      <formula>ISERROR(G13)</formula>
    </cfRule>
  </conditionalFormatting>
  <conditionalFormatting sqref="G14">
    <cfRule type="containsErrors" dxfId="158" priority="44" stopIfTrue="1">
      <formula>ISERROR(G14)</formula>
    </cfRule>
  </conditionalFormatting>
  <conditionalFormatting sqref="G16">
    <cfRule type="containsErrors" dxfId="157" priority="42" stopIfTrue="1">
      <formula>ISERROR(G16)</formula>
    </cfRule>
  </conditionalFormatting>
  <conditionalFormatting sqref="G19">
    <cfRule type="containsErrors" dxfId="156" priority="41" stopIfTrue="1">
      <formula>ISERROR(G19)</formula>
    </cfRule>
  </conditionalFormatting>
  <conditionalFormatting sqref="H8">
    <cfRule type="containsErrors" dxfId="155" priority="40" stopIfTrue="1">
      <formula>ISERROR(H8)</formula>
    </cfRule>
  </conditionalFormatting>
  <conditionalFormatting sqref="H9">
    <cfRule type="containsErrors" dxfId="154" priority="39" stopIfTrue="1">
      <formula>ISERROR(H9)</formula>
    </cfRule>
  </conditionalFormatting>
  <conditionalFormatting sqref="H10">
    <cfRule type="containsErrors" dxfId="153" priority="38" stopIfTrue="1">
      <formula>ISERROR(H10)</formula>
    </cfRule>
  </conditionalFormatting>
  <conditionalFormatting sqref="H11">
    <cfRule type="containsErrors" dxfId="152" priority="37" stopIfTrue="1">
      <formula>ISERROR(H11)</formula>
    </cfRule>
  </conditionalFormatting>
  <conditionalFormatting sqref="H12">
    <cfRule type="containsErrors" dxfId="151" priority="36" stopIfTrue="1">
      <formula>ISERROR(H12)</formula>
    </cfRule>
  </conditionalFormatting>
  <conditionalFormatting sqref="H14">
    <cfRule type="containsErrors" dxfId="150" priority="34" stopIfTrue="1">
      <formula>ISERROR(H14)</formula>
    </cfRule>
  </conditionalFormatting>
  <conditionalFormatting sqref="H15">
    <cfRule type="containsErrors" dxfId="149" priority="33" stopIfTrue="1">
      <formula>ISERROR(H15)</formula>
    </cfRule>
  </conditionalFormatting>
  <conditionalFormatting sqref="H16">
    <cfRule type="containsErrors" dxfId="148" priority="32" stopIfTrue="1">
      <formula>ISERROR(H16)</formula>
    </cfRule>
  </conditionalFormatting>
  <conditionalFormatting sqref="H19">
    <cfRule type="containsErrors" dxfId="147" priority="31" stopIfTrue="1">
      <formula>ISERROR(H19)</formula>
    </cfRule>
  </conditionalFormatting>
  <conditionalFormatting sqref="I8">
    <cfRule type="containsErrors" dxfId="146" priority="30" stopIfTrue="1">
      <formula>ISERROR(I8)</formula>
    </cfRule>
  </conditionalFormatting>
  <conditionalFormatting sqref="I9">
    <cfRule type="containsErrors" dxfId="145" priority="29" stopIfTrue="1">
      <formula>ISERROR(I9)</formula>
    </cfRule>
  </conditionalFormatting>
  <conditionalFormatting sqref="I10">
    <cfRule type="containsErrors" dxfId="144" priority="28" stopIfTrue="1">
      <formula>ISERROR(I10)</formula>
    </cfRule>
  </conditionalFormatting>
  <conditionalFormatting sqref="I11">
    <cfRule type="containsErrors" dxfId="143" priority="27" stopIfTrue="1">
      <formula>ISERROR(I11)</formula>
    </cfRule>
  </conditionalFormatting>
  <conditionalFormatting sqref="I12">
    <cfRule type="containsErrors" dxfId="142" priority="26" stopIfTrue="1">
      <formula>ISERROR(I12)</formula>
    </cfRule>
  </conditionalFormatting>
  <conditionalFormatting sqref="I13">
    <cfRule type="containsErrors" dxfId="141" priority="25" stopIfTrue="1">
      <formula>ISERROR(I13)</formula>
    </cfRule>
  </conditionalFormatting>
  <conditionalFormatting sqref="I14">
    <cfRule type="containsErrors" dxfId="140" priority="24" stopIfTrue="1">
      <formula>ISERROR(I14)</formula>
    </cfRule>
  </conditionalFormatting>
  <conditionalFormatting sqref="I15">
    <cfRule type="containsErrors" dxfId="139" priority="23" stopIfTrue="1">
      <formula>ISERROR(I15)</formula>
    </cfRule>
  </conditionalFormatting>
  <conditionalFormatting sqref="I16">
    <cfRule type="containsErrors" dxfId="138" priority="22" stopIfTrue="1">
      <formula>ISERROR(I16)</formula>
    </cfRule>
  </conditionalFormatting>
  <conditionalFormatting sqref="I19">
    <cfRule type="containsErrors" dxfId="137" priority="21" stopIfTrue="1">
      <formula>ISERROR(I19)</formula>
    </cfRule>
  </conditionalFormatting>
  <conditionalFormatting sqref="J8">
    <cfRule type="containsErrors" dxfId="136" priority="20" stopIfTrue="1">
      <formula>ISERROR(J8)</formula>
    </cfRule>
  </conditionalFormatting>
  <conditionalFormatting sqref="J9">
    <cfRule type="containsErrors" dxfId="135" priority="19" stopIfTrue="1">
      <formula>ISERROR(J9)</formula>
    </cfRule>
  </conditionalFormatting>
  <conditionalFormatting sqref="J10">
    <cfRule type="containsErrors" dxfId="134" priority="18" stopIfTrue="1">
      <formula>ISERROR(J10)</formula>
    </cfRule>
  </conditionalFormatting>
  <conditionalFormatting sqref="J11">
    <cfRule type="containsErrors" dxfId="133" priority="17" stopIfTrue="1">
      <formula>ISERROR(J11)</formula>
    </cfRule>
  </conditionalFormatting>
  <conditionalFormatting sqref="J12">
    <cfRule type="containsErrors" dxfId="132" priority="16" stopIfTrue="1">
      <formula>ISERROR(J12)</formula>
    </cfRule>
  </conditionalFormatting>
  <conditionalFormatting sqref="J13">
    <cfRule type="containsErrors" dxfId="131" priority="15" stopIfTrue="1">
      <formula>ISERROR(J13)</formula>
    </cfRule>
  </conditionalFormatting>
  <conditionalFormatting sqref="J14">
    <cfRule type="containsErrors" dxfId="130" priority="14" stopIfTrue="1">
      <formula>ISERROR(J14)</formula>
    </cfRule>
  </conditionalFormatting>
  <conditionalFormatting sqref="J15">
    <cfRule type="containsErrors" dxfId="129" priority="13" stopIfTrue="1">
      <formula>ISERROR(J15)</formula>
    </cfRule>
  </conditionalFormatting>
  <conditionalFormatting sqref="J16">
    <cfRule type="containsErrors" dxfId="128" priority="12" stopIfTrue="1">
      <formula>ISERROR(J16)</formula>
    </cfRule>
  </conditionalFormatting>
  <conditionalFormatting sqref="J19">
    <cfRule type="containsErrors" dxfId="127" priority="11" stopIfTrue="1">
      <formula>ISERROR(J19)</formula>
    </cfRule>
  </conditionalFormatting>
  <conditionalFormatting sqref="K8">
    <cfRule type="containsErrors" dxfId="126" priority="10" stopIfTrue="1">
      <formula>ISERROR(K8)</formula>
    </cfRule>
  </conditionalFormatting>
  <conditionalFormatting sqref="K9">
    <cfRule type="containsErrors" dxfId="125" priority="9" stopIfTrue="1">
      <formula>ISERROR(K9)</formula>
    </cfRule>
  </conditionalFormatting>
  <conditionalFormatting sqref="K10">
    <cfRule type="containsErrors" dxfId="124" priority="8" stopIfTrue="1">
      <formula>ISERROR(K10)</formula>
    </cfRule>
  </conditionalFormatting>
  <conditionalFormatting sqref="K11">
    <cfRule type="containsErrors" dxfId="123" priority="7" stopIfTrue="1">
      <formula>ISERROR(K11)</formula>
    </cfRule>
  </conditionalFormatting>
  <conditionalFormatting sqref="K12">
    <cfRule type="containsErrors" dxfId="122" priority="6" stopIfTrue="1">
      <formula>ISERROR(K12)</formula>
    </cfRule>
  </conditionalFormatting>
  <conditionalFormatting sqref="K13">
    <cfRule type="containsErrors" dxfId="121" priority="5" stopIfTrue="1">
      <formula>ISERROR(K13)</formula>
    </cfRule>
  </conditionalFormatting>
  <conditionalFormatting sqref="K14">
    <cfRule type="containsErrors" dxfId="120" priority="4" stopIfTrue="1">
      <formula>ISERROR(K14)</formula>
    </cfRule>
  </conditionalFormatting>
  <conditionalFormatting sqref="K15">
    <cfRule type="containsErrors" dxfId="119" priority="3" stopIfTrue="1">
      <formula>ISERROR(K15)</formula>
    </cfRule>
  </conditionalFormatting>
  <conditionalFormatting sqref="K16">
    <cfRule type="containsErrors" dxfId="118" priority="2" stopIfTrue="1">
      <formula>ISERROR(K16)</formula>
    </cfRule>
  </conditionalFormatting>
  <conditionalFormatting sqref="K19">
    <cfRule type="containsErrors" dxfId="117" priority="1" stopIfTrue="1">
      <formula>ISERROR(K19)</formula>
    </cfRule>
  </conditionalFormatting>
  <pageMargins left="0.7" right="0.7" top="0.75" bottom="0.75" header="0.3" footer="0.3"/>
  <pageSetup scale="86" orientation="landscape" r:id="rId1"/>
  <headerFooter>
    <oddHeader>&amp;CBudget Summary</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election activeCell="F24" sqref="F24"/>
    </sheetView>
  </sheetViews>
  <sheetFormatPr defaultRowHeight="15" x14ac:dyDescent="0.25"/>
  <sheetData>
    <row r="1" spans="1:1" x14ac:dyDescent="0.25">
      <c r="A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51B022D-ED37-42C0-9535-E6C7A9C77EEC}">
  <ds:schemaRefs>
    <ds:schemaRef ds:uri="http://schemas.microsoft.com/sharepoint/v3/contenttype/forms"/>
  </ds:schemaRefs>
</ds:datastoreItem>
</file>

<file path=customXml/itemProps2.xml><?xml version="1.0" encoding="utf-8"?>
<ds:datastoreItem xmlns:ds="http://schemas.openxmlformats.org/officeDocument/2006/customXml" ds:itemID="{DBCFB0AD-36F5-4B7E-B5E6-38645B49CFE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0f58a29-5912-4a1b-ad32-c6fd49c664db"/>
    <ds:schemaRef ds:uri="http://www.w3.org/XML/1998/namespace"/>
  </ds:schemaRefs>
</ds:datastoreItem>
</file>

<file path=customXml/itemProps3.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F774410-6A20-41AE-960F-2E5DC37EFC4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91</vt:i4>
      </vt:variant>
    </vt:vector>
  </HeadingPairs>
  <TitlesOfParts>
    <vt:vector size="103" baseType="lpstr">
      <vt:lpstr>Budget Sheet Instructions</vt:lpstr>
      <vt:lpstr>Demographics</vt:lpstr>
      <vt:lpstr>Budget Detail - Year 1</vt:lpstr>
      <vt:lpstr>Budget Detail - Year 2</vt:lpstr>
      <vt:lpstr>Budget Detail - Year 3</vt:lpstr>
      <vt:lpstr>Budget Detail - Year 4</vt:lpstr>
      <vt:lpstr>Budget Detail - Year 5</vt:lpstr>
      <vt:lpstr>Budget Summary</vt:lpstr>
      <vt:lpstr>Admin</vt:lpstr>
      <vt:lpstr>Reference Data</vt:lpstr>
      <vt:lpstr>Example - Budget Detail Sheet</vt:lpstr>
      <vt:lpstr>Definitions</vt:lpstr>
      <vt:lpstr>'Budget Detail - Year 1'!Benefits</vt:lpstr>
      <vt:lpstr>'Budget Detail - Year 2'!Benefits</vt:lpstr>
      <vt:lpstr>'Budget Detail - Year 3'!Benefits</vt:lpstr>
      <vt:lpstr>'Budget Detail - Year 4'!Benefits</vt:lpstr>
      <vt:lpstr>'Budget Detail - Year 5'!Benefits</vt:lpstr>
      <vt:lpstr>'Example - Budget Detail Sheet'!Benefits</vt:lpstr>
      <vt:lpstr>'Budget Detail - Year 1'!Construction</vt:lpstr>
      <vt:lpstr>'Budget Detail - Year 2'!Construction</vt:lpstr>
      <vt:lpstr>'Budget Detail - Year 3'!Construction</vt:lpstr>
      <vt:lpstr>'Budget Detail - Year 4'!Construction</vt:lpstr>
      <vt:lpstr>'Budget Detail - Year 5'!Construction</vt:lpstr>
      <vt:lpstr>'Example - Budget Detail Sheet'!Construction</vt:lpstr>
      <vt:lpstr>'Budget Detail - Year 2'!ConsultantExpenses</vt:lpstr>
      <vt:lpstr>'Budget Detail - Year 3'!ConsultantExpenses</vt:lpstr>
      <vt:lpstr>'Budget Detail - Year 4'!ConsultantExpenses</vt:lpstr>
      <vt:lpstr>'Budget Detail - Year 5'!ConsultantExpenses</vt:lpstr>
      <vt:lpstr>ConsultantExpenses</vt:lpstr>
      <vt:lpstr>'Budget Detail - Year 2'!Contract</vt:lpstr>
      <vt:lpstr>'Budget Detail - Year 3'!Contract</vt:lpstr>
      <vt:lpstr>'Budget Detail - Year 4'!Contract</vt:lpstr>
      <vt:lpstr>'Budget Detail - Year 5'!Contract</vt:lpstr>
      <vt:lpstr>'Example - Budget Detail Sheet'!Contract</vt:lpstr>
      <vt:lpstr>Contract</vt:lpstr>
      <vt:lpstr>DemographicsYesNoSelection</vt:lpstr>
      <vt:lpstr>'Budget Detail - Year 1'!Equipment</vt:lpstr>
      <vt:lpstr>'Budget Detail - Year 2'!Equipment</vt:lpstr>
      <vt:lpstr>'Budget Detail - Year 3'!Equipment</vt:lpstr>
      <vt:lpstr>'Budget Detail - Year 4'!Equipment</vt:lpstr>
      <vt:lpstr>'Budget Detail - Year 5'!Equipment</vt:lpstr>
      <vt:lpstr>'Example - Budget Detail Sheet'!Equipment</vt:lpstr>
      <vt:lpstr>'Budget Detail - Year 1'!Indirect</vt:lpstr>
      <vt:lpstr>'Budget Detail - Year 2'!Indirect</vt:lpstr>
      <vt:lpstr>'Budget Detail - Year 3'!Indirect</vt:lpstr>
      <vt:lpstr>'Budget Detail - Year 4'!Indirect</vt:lpstr>
      <vt:lpstr>'Budget Detail - Year 5'!Indirect</vt:lpstr>
      <vt:lpstr>'Example - Budget Detail Sheet'!Indirect</vt:lpstr>
      <vt:lpstr>'Budget Detail - Year 1'!Narrative</vt:lpstr>
      <vt:lpstr>'Budget Detail - Year 2'!Narrative</vt:lpstr>
      <vt:lpstr>'Budget Detail - Year 3'!Narrative</vt:lpstr>
      <vt:lpstr>'Budget Detail - Year 4'!Narrative</vt:lpstr>
      <vt:lpstr>'Budget Detail - Year 5'!Narrative</vt:lpstr>
      <vt:lpstr>'Budget Detail - Year 2'!Narrative1</vt:lpstr>
      <vt:lpstr>'Budget Detail - Year 3'!Narrative1</vt:lpstr>
      <vt:lpstr>'Budget Detail - Year 4'!Narrative1</vt:lpstr>
      <vt:lpstr>'Budget Detail - Year 5'!Narrative1</vt:lpstr>
      <vt:lpstr>Narrative1</vt:lpstr>
      <vt:lpstr>'Budget Detail - Year 1'!Other</vt:lpstr>
      <vt:lpstr>'Budget Detail - Year 2'!Other</vt:lpstr>
      <vt:lpstr>'Budget Detail - Year 3'!Other</vt:lpstr>
      <vt:lpstr>'Budget Detail - Year 4'!Other</vt:lpstr>
      <vt:lpstr>'Budget Detail - Year 5'!Other</vt:lpstr>
      <vt:lpstr>'Example - Budget Detail Sheet'!Other</vt:lpstr>
      <vt:lpstr>PA1EquipmentDDL</vt:lpstr>
      <vt:lpstr>PA1PersonnelOptions</vt:lpstr>
      <vt:lpstr>PA1SuppliesDDL</vt:lpstr>
      <vt:lpstr>'Budget Detail - Year 1'!Personnel</vt:lpstr>
      <vt:lpstr>'Budget Detail - Year 2'!Personnel</vt:lpstr>
      <vt:lpstr>'Budget Detail - Year 3'!Personnel</vt:lpstr>
      <vt:lpstr>'Budget Detail - Year 4'!Personnel</vt:lpstr>
      <vt:lpstr>'Budget Detail - Year 5'!Personnel</vt:lpstr>
      <vt:lpstr>'Example - Budget Detail Sheet'!Personnel</vt:lpstr>
      <vt:lpstr>PersonnelOptions</vt:lpstr>
      <vt:lpstr>Definitions!Print_Area</vt:lpstr>
      <vt:lpstr>'Budget Detail - Year 1'!Subaward</vt:lpstr>
      <vt:lpstr>'Budget Detail - Year 2'!Subaward</vt:lpstr>
      <vt:lpstr>'Budget Detail - Year 3'!Subaward</vt:lpstr>
      <vt:lpstr>'Budget Detail - Year 4'!Subaward</vt:lpstr>
      <vt:lpstr>'Budget Detail - Year 5'!Subaward</vt:lpstr>
      <vt:lpstr>'Example - Budget Detail Sheet'!Subaward</vt:lpstr>
      <vt:lpstr>'Budget Detail - Year 1'!Supplies</vt:lpstr>
      <vt:lpstr>'Budget Detail - Year 2'!Supplies</vt:lpstr>
      <vt:lpstr>'Budget Detail - Year 3'!Supplies</vt:lpstr>
      <vt:lpstr>'Budget Detail - Year 4'!Supplies</vt:lpstr>
      <vt:lpstr>'Budget Detail - Year 5'!Supplies</vt:lpstr>
      <vt:lpstr>'Example - Budget Detail Sheet'!Supplies</vt:lpstr>
      <vt:lpstr>'Budget Detail - Year 1'!Travel</vt:lpstr>
      <vt:lpstr>'Budget Detail - Year 2'!Travel</vt:lpstr>
      <vt:lpstr>'Budget Detail - Year 3'!Travel</vt:lpstr>
      <vt:lpstr>'Budget Detail - Year 4'!Travel</vt:lpstr>
      <vt:lpstr>'Budget Detail - Year 5'!Travel</vt:lpstr>
      <vt:lpstr>'Example - Budget Detail Sheet'!Travel</vt:lpstr>
      <vt:lpstr>'Budget Detail - Year 1'!TravelConsultant</vt:lpstr>
      <vt:lpstr>'Budget Detail - Year 2'!TravelConsultant</vt:lpstr>
      <vt:lpstr>'Budget Detail - Year 3'!TravelConsultant</vt:lpstr>
      <vt:lpstr>'Budget Detail - Year 4'!TravelConsultant</vt:lpstr>
      <vt:lpstr>'Budget Detail - Year 5'!TravelConsultant</vt:lpstr>
      <vt:lpstr>'Budget Detail - Year 2'!TravelConsultant1</vt:lpstr>
      <vt:lpstr>'Budget Detail - Year 3'!TravelConsultant1</vt:lpstr>
      <vt:lpstr>'Budget Detail - Year 4'!TravelConsultant1</vt:lpstr>
      <vt:lpstr>'Budget Detail - Year 5'!TravelConsultant1</vt:lpstr>
      <vt:lpstr>TravelConsultant1</vt:lpstr>
    </vt:vector>
  </TitlesOfParts>
  <Company>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 Office Of Justice Programs</dc:creator>
  <cp:lastModifiedBy>Wiley, Carmeil</cp:lastModifiedBy>
  <cp:lastPrinted>2017-01-06T16:37:02Z</cp:lastPrinted>
  <dcterms:created xsi:type="dcterms:W3CDTF">2010-11-22T13:48:31Z</dcterms:created>
  <dcterms:modified xsi:type="dcterms:W3CDTF">2020-02-03T22:28:32Z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