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G:\OFFICE OF COMMUNICATIONS\Websites (G)\FTCoE PDFs\"/>
    </mc:Choice>
  </mc:AlternateContent>
  <xr:revisionPtr revIDLastSave="0" documentId="8_{75297AA9-F33C-4C6A-9AB5-B93BA2631D2C}" xr6:coauthVersionLast="47" xr6:coauthVersionMax="47" xr10:uidLastSave="{00000000-0000-0000-0000-000000000000}"/>
  <bookViews>
    <workbookView xWindow="1950" yWindow="1185" windowWidth="21870" windowHeight="15015" tabRatio="657" xr2:uid="{00000000-000D-0000-FFFF-FFFF00000000}"/>
  </bookViews>
  <sheets>
    <sheet name="Laboratory Inputs" sheetId="5" r:id="rId1"/>
    <sheet name="Equations" sheetId="14" state="hidden" r:id="rId2"/>
    <sheet name="State Pop UCR" sheetId="11" r:id="rId3"/>
    <sheet name="City Pop" sheetId="12" r:id="rId4"/>
    <sheet name="County Pop" sheetId="13" r:id="rId5"/>
    <sheet name="Investigation Areas" sheetId="10" r:id="rId6"/>
  </sheets>
  <definedNames>
    <definedName name="_xlnm.Print_Area" localSheetId="3">'City Pop'!$A$1:$A$789</definedName>
    <definedName name="_xlnm.Print_Area" localSheetId="5">'Investigation Areas'!$A$1:$B$23</definedName>
    <definedName name="_xlnm.Print_Titles" localSheetId="3">'City Pop'!$A:$A,'City Pop'!$1:$1</definedName>
    <definedName name="_xlnm.Print_Titles" localSheetId="5">'Investigation Areas'!$1:$1</definedName>
    <definedName name="sub_annrnk">'City Pop'!$A$1:$A$789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5" i="14" l="1"/>
  <c r="AD5" i="14" s="1"/>
  <c r="AC6" i="14"/>
  <c r="AD6" i="14" s="1"/>
  <c r="AC7" i="14"/>
  <c r="AC8" i="14"/>
  <c r="AD8" i="14" s="1"/>
  <c r="AC9" i="14"/>
  <c r="AD9" i="14" s="1"/>
  <c r="AC10" i="14"/>
  <c r="AC11" i="14"/>
  <c r="AD11" i="14" s="1"/>
  <c r="AC12" i="14"/>
  <c r="AC13" i="14"/>
  <c r="AC14" i="14"/>
  <c r="AD14" i="14" s="1"/>
  <c r="AC15" i="14"/>
  <c r="AD15" i="14" s="1"/>
  <c r="AC16" i="14"/>
  <c r="AC17" i="14"/>
  <c r="AC18" i="14"/>
  <c r="AC19" i="14"/>
  <c r="AC20" i="14"/>
  <c r="AD20" i="14" s="1"/>
  <c r="AC21" i="14"/>
  <c r="AD21" i="14" s="1"/>
  <c r="AC22" i="14"/>
  <c r="AC23" i="14"/>
  <c r="AD23" i="14" s="1"/>
  <c r="AG16" i="14" l="1"/>
  <c r="AD16" i="14"/>
  <c r="AN12" i="14"/>
  <c r="AD12" i="14"/>
  <c r="AN19" i="14"/>
  <c r="AD19" i="14"/>
  <c r="AN7" i="14"/>
  <c r="AD7" i="14"/>
  <c r="AN18" i="14"/>
  <c r="AD18" i="14"/>
  <c r="AN10" i="14"/>
  <c r="AD10" i="14"/>
  <c r="AN22" i="14"/>
  <c r="AD22" i="14"/>
  <c r="AN17" i="14"/>
  <c r="AD17" i="14"/>
  <c r="AN13" i="14"/>
  <c r="AD13" i="14"/>
  <c r="AN20" i="14"/>
  <c r="AG20" i="14"/>
  <c r="AN16" i="14"/>
  <c r="AG8" i="14"/>
  <c r="AN8" i="14"/>
  <c r="AG23" i="14"/>
  <c r="AN23" i="14"/>
  <c r="AN15" i="14"/>
  <c r="AG15" i="14"/>
  <c r="AG11" i="14"/>
  <c r="AN11" i="14"/>
  <c r="AN14" i="14"/>
  <c r="AG14" i="14"/>
  <c r="AN6" i="14"/>
  <c r="AG6" i="14"/>
  <c r="AN21" i="14"/>
  <c r="AN9" i="14"/>
  <c r="AG9" i="14"/>
  <c r="AN5" i="14"/>
  <c r="AG5" i="14"/>
  <c r="C32" i="5"/>
  <c r="AD24" i="14" l="1"/>
  <c r="D34" i="5" s="1"/>
  <c r="Q6" i="14"/>
  <c r="Q7" i="14"/>
  <c r="Q8" i="14"/>
  <c r="Q9" i="14"/>
  <c r="Q10" i="14"/>
  <c r="Q11" i="14"/>
  <c r="Q12" i="14"/>
  <c r="Q13" i="14"/>
  <c r="Q14" i="14"/>
  <c r="Q15" i="14"/>
  <c r="Q16" i="14"/>
  <c r="Q17" i="14"/>
  <c r="Q18" i="14"/>
  <c r="Q19" i="14"/>
  <c r="Q20" i="14"/>
  <c r="Q21" i="14"/>
  <c r="Q22" i="14"/>
  <c r="Q23" i="14"/>
  <c r="Q5" i="14"/>
  <c r="K14" i="14" l="1"/>
  <c r="J14" i="14"/>
  <c r="I14" i="14"/>
  <c r="F14" i="14"/>
  <c r="E14" i="14"/>
  <c r="K10" i="14"/>
  <c r="J10" i="14"/>
  <c r="I10" i="14"/>
  <c r="F10" i="14"/>
  <c r="E10" i="14"/>
  <c r="N31" i="14" l="1"/>
  <c r="N32" i="14"/>
  <c r="N33" i="14"/>
  <c r="N34" i="14"/>
  <c r="N35" i="14"/>
  <c r="N36" i="14"/>
  <c r="N37" i="14"/>
  <c r="N38" i="14"/>
  <c r="N39" i="14"/>
  <c r="N40" i="14"/>
  <c r="N41" i="14"/>
  <c r="N42" i="14"/>
  <c r="N43" i="14"/>
  <c r="N44" i="14"/>
  <c r="N45" i="14"/>
  <c r="N28" i="14"/>
  <c r="N29" i="14"/>
  <c r="N30" i="14"/>
  <c r="N27" i="14"/>
  <c r="F5" i="14"/>
  <c r="E5" i="14"/>
  <c r="E28" i="14" l="1"/>
  <c r="E29" i="14"/>
  <c r="E30" i="14"/>
  <c r="I30" i="14" s="1"/>
  <c r="E31" i="14"/>
  <c r="E32" i="14"/>
  <c r="E33" i="14"/>
  <c r="E34" i="14"/>
  <c r="E35" i="14"/>
  <c r="K35" i="14" s="1"/>
  <c r="E36" i="14"/>
  <c r="E37" i="14"/>
  <c r="E38" i="14"/>
  <c r="I38" i="14" s="1"/>
  <c r="E39" i="14"/>
  <c r="E40" i="14"/>
  <c r="E41" i="14"/>
  <c r="E42" i="14"/>
  <c r="E43" i="14"/>
  <c r="I43" i="14" s="1"/>
  <c r="E44" i="14"/>
  <c r="E45" i="14"/>
  <c r="H55" i="11"/>
  <c r="I55" i="11"/>
  <c r="J55" i="11"/>
  <c r="G55" i="11"/>
  <c r="E27" i="14"/>
  <c r="K44" i="14" l="1"/>
  <c r="I44" i="14"/>
  <c r="F45" i="14"/>
  <c r="F41" i="14"/>
  <c r="F38" i="14"/>
  <c r="F37" i="14"/>
  <c r="F33" i="14"/>
  <c r="F30" i="14"/>
  <c r="F29" i="14"/>
  <c r="F27" i="14"/>
  <c r="F40" i="14"/>
  <c r="J40" i="14"/>
  <c r="H40" i="14"/>
  <c r="G40" i="14"/>
  <c r="K40" i="14"/>
  <c r="I40" i="14"/>
  <c r="F32" i="14"/>
  <c r="K32" i="14"/>
  <c r="H32" i="14"/>
  <c r="G32" i="14"/>
  <c r="I32" i="14"/>
  <c r="J32" i="14"/>
  <c r="F39" i="14"/>
  <c r="G39" i="14"/>
  <c r="I39" i="14"/>
  <c r="J39" i="14"/>
  <c r="H39" i="14"/>
  <c r="K39" i="14"/>
  <c r="J42" i="14"/>
  <c r="H42" i="14"/>
  <c r="K42" i="14"/>
  <c r="G42" i="14"/>
  <c r="I42" i="14"/>
  <c r="I34" i="14"/>
  <c r="H34" i="14"/>
  <c r="J34" i="14"/>
  <c r="G34" i="14"/>
  <c r="K34" i="14"/>
  <c r="H30" i="14"/>
  <c r="G30" i="14"/>
  <c r="J30" i="14"/>
  <c r="K30" i="14"/>
  <c r="F44" i="14"/>
  <c r="H44" i="14"/>
  <c r="G44" i="14"/>
  <c r="J44" i="14"/>
  <c r="F36" i="14"/>
  <c r="I36" i="14"/>
  <c r="H36" i="14"/>
  <c r="J36" i="14"/>
  <c r="G36" i="14"/>
  <c r="K36" i="14"/>
  <c r="F28" i="14"/>
  <c r="H28" i="14"/>
  <c r="I28" i="14"/>
  <c r="G28" i="14"/>
  <c r="J28" i="14"/>
  <c r="K28" i="14"/>
  <c r="F43" i="14"/>
  <c r="J43" i="14"/>
  <c r="K43" i="14"/>
  <c r="G43" i="14"/>
  <c r="H43" i="14"/>
  <c r="F35" i="14"/>
  <c r="G35" i="14"/>
  <c r="I35" i="14"/>
  <c r="H35" i="14"/>
  <c r="J35" i="14"/>
  <c r="F31" i="14"/>
  <c r="I31" i="14"/>
  <c r="J31" i="14"/>
  <c r="G31" i="14"/>
  <c r="K31" i="14"/>
  <c r="H31" i="14"/>
  <c r="K27" i="14"/>
  <c r="J27" i="14"/>
  <c r="H27" i="14"/>
  <c r="I27" i="14"/>
  <c r="G27" i="14"/>
  <c r="H38" i="14"/>
  <c r="G38" i="14"/>
  <c r="J38" i="14"/>
  <c r="K38" i="14"/>
  <c r="J45" i="14"/>
  <c r="K45" i="14"/>
  <c r="G45" i="14"/>
  <c r="H45" i="14"/>
  <c r="I45" i="14"/>
  <c r="I41" i="14"/>
  <c r="G41" i="14"/>
  <c r="J41" i="14"/>
  <c r="H41" i="14"/>
  <c r="K41" i="14"/>
  <c r="I37" i="14"/>
  <c r="J37" i="14"/>
  <c r="G37" i="14"/>
  <c r="K37" i="14"/>
  <c r="H37" i="14"/>
  <c r="K33" i="14"/>
  <c r="G33" i="14"/>
  <c r="I33" i="14"/>
  <c r="H33" i="14"/>
  <c r="J33" i="14"/>
  <c r="J29" i="14"/>
  <c r="G29" i="14"/>
  <c r="K29" i="14"/>
  <c r="H29" i="14"/>
  <c r="I29" i="14"/>
  <c r="F42" i="14"/>
  <c r="F34" i="14"/>
  <c r="M44" i="14" l="1"/>
  <c r="M38" i="14"/>
  <c r="L44" i="14"/>
  <c r="L40" i="14"/>
  <c r="M41" i="14"/>
  <c r="L29" i="14"/>
  <c r="M28" i="14"/>
  <c r="M34" i="14"/>
  <c r="M39" i="14"/>
  <c r="L33" i="14"/>
  <c r="L37" i="14"/>
  <c r="L35" i="14"/>
  <c r="M31" i="14"/>
  <c r="L43" i="14"/>
  <c r="L36" i="14"/>
  <c r="L42" i="14"/>
  <c r="M42" i="14"/>
  <c r="M45" i="14"/>
  <c r="L45" i="14"/>
  <c r="M40" i="14"/>
  <c r="M29" i="14"/>
  <c r="L41" i="14"/>
  <c r="L27" i="14"/>
  <c r="M43" i="14"/>
  <c r="L39" i="14"/>
  <c r="M36" i="14"/>
  <c r="M35" i="14"/>
  <c r="L34" i="14"/>
  <c r="M33" i="14"/>
  <c r="L31" i="14"/>
  <c r="M30" i="14"/>
  <c r="L28" i="14"/>
  <c r="M27" i="14"/>
  <c r="L38" i="14"/>
  <c r="M32" i="14"/>
  <c r="M37" i="14"/>
  <c r="L30" i="14"/>
  <c r="L32" i="14"/>
  <c r="O38" i="14" l="1"/>
  <c r="O36" i="14"/>
  <c r="O44" i="14"/>
  <c r="O22" i="14"/>
  <c r="P22" i="14" s="1"/>
  <c r="O8" i="14"/>
  <c r="O39" i="14"/>
  <c r="O10" i="14"/>
  <c r="O31" i="14"/>
  <c r="O19" i="14"/>
  <c r="O34" i="14"/>
  <c r="O28" i="14"/>
  <c r="O5" i="14"/>
  <c r="O23" i="14"/>
  <c r="O29" i="14"/>
  <c r="O37" i="14"/>
  <c r="O41" i="14"/>
  <c r="O18" i="14"/>
  <c r="O42" i="14"/>
  <c r="O14" i="14"/>
  <c r="O35" i="14"/>
  <c r="O43" i="14"/>
  <c r="O45" i="14"/>
  <c r="O33" i="14"/>
  <c r="O20" i="14"/>
  <c r="O40" i="14"/>
  <c r="O12" i="14"/>
  <c r="O9" i="14"/>
  <c r="O15" i="14"/>
  <c r="O16" i="14"/>
  <c r="O7" i="14"/>
  <c r="O21" i="14"/>
  <c r="P21" i="14" s="1"/>
  <c r="O13" i="14"/>
  <c r="O11" i="14"/>
  <c r="O17" i="14"/>
  <c r="O6" i="14"/>
  <c r="O30" i="14"/>
  <c r="O27" i="14"/>
  <c r="O32" i="14"/>
  <c r="D1" i="13"/>
  <c r="E1" i="13" s="1"/>
  <c r="F1" i="13" s="1"/>
  <c r="G1" i="13" s="1"/>
  <c r="C1" i="11"/>
  <c r="D1" i="11" s="1"/>
  <c r="E1" i="11" s="1"/>
  <c r="F1" i="11" s="1"/>
  <c r="P13" i="14" l="1"/>
  <c r="D20" i="5" s="1"/>
  <c r="G20" i="5" s="1"/>
  <c r="P12" i="14"/>
  <c r="D19" i="5" s="1"/>
  <c r="P18" i="14"/>
  <c r="D25" i="5" s="1"/>
  <c r="P6" i="14"/>
  <c r="D13" i="5" s="1"/>
  <c r="G13" i="5" s="1"/>
  <c r="P10" i="14"/>
  <c r="D17" i="5" s="1"/>
  <c r="D29" i="5"/>
  <c r="D28" i="5"/>
  <c r="G28" i="5" s="1"/>
  <c r="P17" i="14"/>
  <c r="D24" i="5" s="1"/>
  <c r="P7" i="14"/>
  <c r="D14" i="5" s="1"/>
  <c r="G14" i="5" s="1"/>
  <c r="P20" i="14"/>
  <c r="D27" i="5" s="1"/>
  <c r="P9" i="14"/>
  <c r="D16" i="5" s="1"/>
  <c r="G16" i="5" s="1"/>
  <c r="P15" i="14"/>
  <c r="D22" i="5" s="1"/>
  <c r="G22" i="5" s="1"/>
  <c r="P5" i="14"/>
  <c r="D12" i="5" s="1"/>
  <c r="P14" i="14"/>
  <c r="D21" i="5" s="1"/>
  <c r="G21" i="5" s="1"/>
  <c r="P11" i="14"/>
  <c r="D18" i="5" s="1"/>
  <c r="P16" i="14"/>
  <c r="D23" i="5" s="1"/>
  <c r="G23" i="5" s="1"/>
  <c r="P23" i="14"/>
  <c r="D30" i="5" s="1"/>
  <c r="G30" i="5" s="1"/>
  <c r="P19" i="14"/>
  <c r="P8" i="14"/>
  <c r="D15" i="5" s="1"/>
  <c r="G15" i="5" s="1"/>
  <c r="D26" i="5" l="1"/>
  <c r="D32" i="5" s="1"/>
  <c r="F24" i="5"/>
  <c r="E24" i="5" s="1"/>
  <c r="G24" i="5"/>
  <c r="F18" i="5"/>
  <c r="E18" i="5" s="1"/>
  <c r="G18" i="5"/>
  <c r="F25" i="5"/>
  <c r="E25" i="5" s="1"/>
  <c r="G25" i="5"/>
  <c r="F27" i="5"/>
  <c r="E27" i="5" s="1"/>
  <c r="G27" i="5"/>
  <c r="F29" i="5"/>
  <c r="E29" i="5" s="1"/>
  <c r="G29" i="5"/>
  <c r="F19" i="5"/>
  <c r="E19" i="5" s="1"/>
  <c r="G19" i="5"/>
  <c r="G12" i="5"/>
  <c r="F17" i="5"/>
  <c r="E17" i="5" s="1"/>
  <c r="G17" i="5"/>
  <c r="F20" i="5"/>
  <c r="E20" i="5" s="1"/>
  <c r="F12" i="5"/>
  <c r="E12" i="5" s="1"/>
  <c r="F13" i="5"/>
  <c r="E13" i="5" s="1"/>
  <c r="F14" i="5"/>
  <c r="E14" i="5" s="1"/>
  <c r="F16" i="5"/>
  <c r="E16" i="5" s="1"/>
  <c r="F28" i="5"/>
  <c r="E28" i="5" s="1"/>
  <c r="F15" i="5"/>
  <c r="E15" i="5" s="1"/>
  <c r="F21" i="5"/>
  <c r="E21" i="5" s="1"/>
  <c r="F30" i="5"/>
  <c r="E30" i="5" s="1"/>
  <c r="F23" i="5"/>
  <c r="E23" i="5" s="1"/>
  <c r="F22" i="5"/>
  <c r="E22" i="5" s="1"/>
  <c r="F26" i="5" l="1"/>
  <c r="E26" i="5" s="1"/>
  <c r="E32" i="5" s="1"/>
  <c r="G26" i="5"/>
  <c r="G32" i="5" s="1"/>
  <c r="F32" i="5" l="1"/>
</calcChain>
</file>

<file path=xl/sharedStrings.xml><?xml version="1.0" encoding="utf-8"?>
<sst xmlns="http://schemas.openxmlformats.org/spreadsheetml/2006/main" count="8203" uniqueCount="2837">
  <si>
    <t>Area of Investigation</t>
  </si>
  <si>
    <t>Intercept</t>
  </si>
  <si>
    <t>LN(Case)</t>
  </si>
  <si>
    <t>State</t>
  </si>
  <si>
    <t>State x crv</t>
  </si>
  <si>
    <t>Blood/Breath Alcohol</t>
  </si>
  <si>
    <t>Crime Scene Investigation</t>
  </si>
  <si>
    <t>DNA Casework</t>
  </si>
  <si>
    <t>DNA Database</t>
  </si>
  <si>
    <t>Document Examination</t>
  </si>
  <si>
    <t>Drugs--Controlled Substances</t>
  </si>
  <si>
    <t>Evidence Handling/Processing</t>
  </si>
  <si>
    <t>Explosives</t>
  </si>
  <si>
    <t>Fingerprint Identification</t>
  </si>
  <si>
    <t>Fire Analysis</t>
  </si>
  <si>
    <t>Firearms &amp; Ballistics</t>
  </si>
  <si>
    <t>Gun Shot Residue</t>
  </si>
  <si>
    <t>Marks &amp; Impressions</t>
  </si>
  <si>
    <t>Serology/Biology</t>
  </si>
  <si>
    <t>Toxicology ante mortem</t>
  </si>
  <si>
    <t>Toxicology post mortem</t>
  </si>
  <si>
    <t>Trace Evidence</t>
  </si>
  <si>
    <t>Jurisdiction: state, metro, or regional</t>
  </si>
  <si>
    <t>Caseload</t>
  </si>
  <si>
    <t>FTE</t>
  </si>
  <si>
    <t>TOTAL Laboratory Personnel</t>
  </si>
  <si>
    <t>Forensic Pathology</t>
  </si>
  <si>
    <t>Arkansas</t>
  </si>
  <si>
    <t>State crime rate violent</t>
  </si>
  <si>
    <t>State crime rate property</t>
  </si>
  <si>
    <t>State crime rates</t>
  </si>
  <si>
    <t>Populations</t>
  </si>
  <si>
    <t>State population</t>
  </si>
  <si>
    <t>Jurisdiction population</t>
  </si>
  <si>
    <t>Population Largest City in Jurisdiction</t>
  </si>
  <si>
    <t>Lab RAT</t>
  </si>
  <si>
    <t>Definitions of Investigation Areas</t>
  </si>
  <si>
    <t>Blood Alcohol</t>
  </si>
  <si>
    <t>The analysis of blood or breath samples to detect the presence of and quantify the amount of alcohol.</t>
  </si>
  <si>
    <t>Computer Analysis</t>
  </si>
  <si>
    <t xml:space="preserve">The analysis of computers, computerized consumer goods, and associated hardware for data retrieval and sourcing. </t>
  </si>
  <si>
    <t xml:space="preserve">The collection, analysis, and processing of locations for evidence relating to a criminal incident. </t>
  </si>
  <si>
    <t>Digital evidence</t>
  </si>
  <si>
    <t>The analysis of multimedia audio, video, and still image materials, such as surveillance recordings and video enhancement. Includes computer analysis as defined above.</t>
  </si>
  <si>
    <t>Analysis of biological evidence for DNA in criminal cases.</t>
  </si>
  <si>
    <t xml:space="preserve">Analysis and entry of DNA samples from individuals for database purposes. </t>
  </si>
  <si>
    <t xml:space="preserve">The analysis of legal, counterfeit, and questioned documents, including handwriting analysis. </t>
  </si>
  <si>
    <t>Drugs - Controlled Substances</t>
  </si>
  <si>
    <t xml:space="preserve">The analysis of solid dosage licit and illicit drugs, including pre-cursor materials. </t>
  </si>
  <si>
    <t>Evidence Screening &amp; Processing</t>
  </si>
  <si>
    <t xml:space="preserve">The detection, collection, and processing of physical evidence in the laboratory for potential additional analysis. </t>
  </si>
  <si>
    <t xml:space="preserve">Explosives </t>
  </si>
  <si>
    <t xml:space="preserve">The analysis of energetic materials in pre- and post-blast incidents. </t>
  </si>
  <si>
    <t>Fingerprints</t>
  </si>
  <si>
    <t xml:space="preserve">The development and analysis of friction ridge patterns. </t>
  </si>
  <si>
    <t>Fire analysis</t>
  </si>
  <si>
    <t xml:space="preserve">The analysis of materials from suspicious fires to include ignitable liquid residue analysis. </t>
  </si>
  <si>
    <t>Firearms and Ballistics</t>
  </si>
  <si>
    <t xml:space="preserve">The analysis of firearms and ammunition, to include distance determinations, shooting reconstructions, NIBIN, and toolmarks. </t>
  </si>
  <si>
    <t xml:space="preserve">Forensic pathology is a branch of medicine that deals with the determination of the cause and manner of death in cases in which death occurred under suspicious or unknown circumstances. </t>
  </si>
  <si>
    <t>Gun Shot Residue (GSR)</t>
  </si>
  <si>
    <t xml:space="preserve">The analysis of primer residues from discharged firearms (not distance determinations). </t>
  </si>
  <si>
    <t>Hairs &amp; Fibers</t>
  </si>
  <si>
    <t xml:space="preserve">The analysis of human and animal hairs (non-DNA) and textile fibers as trace evidence. </t>
  </si>
  <si>
    <t>Marks and Impressions</t>
  </si>
  <si>
    <t xml:space="preserve">The analysis of physical patterns received and retained through the interaction of objects of various hardness, including shoeprints and tire tracks. </t>
  </si>
  <si>
    <t>Paint &amp; Glass</t>
  </si>
  <si>
    <t xml:space="preserve">The analysis of paints—generically, coatings—and glass as trace evidence. </t>
  </si>
  <si>
    <t>Toxicology, ante-mortem</t>
  </si>
  <si>
    <t>The chemical analysis of body fluids and tissues to determine if a drug or poison is present in a living individual, excluding blood alcohol analysis (BAC).</t>
  </si>
  <si>
    <t>Toxicology, post-mortem</t>
  </si>
  <si>
    <t xml:space="preserve">The chemical analysis of body fluids and tissues to determine if a drug or poison is present in a deceased individual, excluding blood alcohol analysis (BAC). </t>
  </si>
  <si>
    <t>The analysis of materials that, because of their size or texture, transfer from one location to another and persist there for some period of time. Microscopy, either directly or as an adjunct to another instrument, is involved. Includes Hairs &amp; Fibers and Paint &amp; Glass as defined above.</t>
  </si>
  <si>
    <t>Other Specialties</t>
  </si>
  <si>
    <t xml:space="preserve">Other forensic science applications not covered by the other categories. </t>
  </si>
  <si>
    <t>Total FTE</t>
  </si>
  <si>
    <t>Digital Evidence</t>
  </si>
  <si>
    <r>
      <t>CR</t>
    </r>
    <r>
      <rPr>
        <b/>
        <vertAlign val="subscript"/>
        <sz val="11"/>
        <color theme="1"/>
        <rFont val="Calibri"/>
        <family val="2"/>
        <scheme val="minor"/>
      </rPr>
      <t>violent2018</t>
    </r>
  </si>
  <si>
    <r>
      <t>CR</t>
    </r>
    <r>
      <rPr>
        <b/>
        <vertAlign val="subscript"/>
        <sz val="11"/>
        <color theme="1"/>
        <rFont val="Calibri"/>
        <family val="2"/>
        <scheme val="minor"/>
      </rPr>
      <t>property2018</t>
    </r>
  </si>
  <si>
    <r>
      <t>CR</t>
    </r>
    <r>
      <rPr>
        <b/>
        <vertAlign val="subscript"/>
        <sz val="11"/>
        <color theme="1"/>
        <rFont val="Calibri"/>
        <family val="2"/>
        <scheme val="minor"/>
      </rPr>
      <t>violent2017</t>
    </r>
  </si>
  <si>
    <r>
      <t>CR</t>
    </r>
    <r>
      <rPr>
        <b/>
        <vertAlign val="subscript"/>
        <sz val="11"/>
        <color theme="1"/>
        <rFont val="Calibri"/>
        <family val="2"/>
        <scheme val="minor"/>
      </rPr>
      <t>property2017</t>
    </r>
  </si>
  <si>
    <t>Alabama</t>
  </si>
  <si>
    <t>Alaska</t>
  </si>
  <si>
    <t>Arizona</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</si>
  <si>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</si>
  <si>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</si>
  <si>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</si>
  <si>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</si>
  <si>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</si>
  <si>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</si>
  <si>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</si>
  <si>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</si>
  <si>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</si>
  <si>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</si>
  <si>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</si>
  <si>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</si>
  <si>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</si>
  <si>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</si>
  <si>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</si>
  <si>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</si>
  <si>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</si>
  <si>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</si>
  <si>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</si>
  <si>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</si>
  <si>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</si>
  <si>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</si>
  <si>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</si>
  <si>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</si>
  <si>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</si>
  <si>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</si>
  <si>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</si>
  <si>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</si>
  <si>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</si>
  <si>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</si>
  <si>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</si>
  <si>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</si>
  <si>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</si>
  <si>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</si>
  <si>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</si>
  <si>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</si>
  <si>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</si>
  <si>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</si>
  <si>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</si>
  <si>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</si>
  <si>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</si>
  <si>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</si>
  <si>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</si>
  <si>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</si>
  <si>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</si>
  <si>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</si>
  <si>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</si>
  <si>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</si>
  <si>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Rank</t>
  </si>
  <si>
    <t>City</t>
  </si>
  <si>
    <t>Auburn city</t>
  </si>
  <si>
    <t xml:space="preserve"> Alabama</t>
  </si>
  <si>
    <t>Birmingham city</t>
  </si>
  <si>
    <t>Decatur city</t>
  </si>
  <si>
    <t>Dothan city</t>
  </si>
  <si>
    <t>Hoover city</t>
  </si>
  <si>
    <t>Huntsville city</t>
  </si>
  <si>
    <t>Madison city</t>
  </si>
  <si>
    <t>Mobile city</t>
  </si>
  <si>
    <t>Montgomery city</t>
  </si>
  <si>
    <t>Tuscaloosa city</t>
  </si>
  <si>
    <t>Anchorage municipality</t>
  </si>
  <si>
    <t xml:space="preserve"> Alaska</t>
  </si>
  <si>
    <t>Avondale city</t>
  </si>
  <si>
    <t xml:space="preserve"> Arizona</t>
  </si>
  <si>
    <t>Buckeye city</t>
  </si>
  <si>
    <t>Casa Grande city</t>
  </si>
  <si>
    <t>Chandler city</t>
  </si>
  <si>
    <t>Flagstaff city</t>
  </si>
  <si>
    <t>Gilbert town</t>
  </si>
  <si>
    <t>Glendale city</t>
  </si>
  <si>
    <t>Goodyear city</t>
  </si>
  <si>
    <t>Lake Havasu City city</t>
  </si>
  <si>
    <t>Maricopa city</t>
  </si>
  <si>
    <t>Mesa city</t>
  </si>
  <si>
    <t>Peoria city</t>
  </si>
  <si>
    <t>Phoenix city</t>
  </si>
  <si>
    <t>Queen Creek town</t>
  </si>
  <si>
    <t>Scottsdale city</t>
  </si>
  <si>
    <t>Surprise city</t>
  </si>
  <si>
    <t>Tempe city</t>
  </si>
  <si>
    <t>Tucson city</t>
  </si>
  <si>
    <t>Yuma city</t>
  </si>
  <si>
    <t>Bentonville city</t>
  </si>
  <si>
    <t xml:space="preserve"> Arkansas</t>
  </si>
  <si>
    <t>Conway city</t>
  </si>
  <si>
    <t>Fayetteville city</t>
  </si>
  <si>
    <t>Fort Smith city</t>
  </si>
  <si>
    <t>Jonesboro city</t>
  </si>
  <si>
    <t>Little Rock city</t>
  </si>
  <si>
    <t>North Little Rock city</t>
  </si>
  <si>
    <t>Rogers city</t>
  </si>
  <si>
    <t>Springdale city</t>
  </si>
  <si>
    <t>Alameda city</t>
  </si>
  <si>
    <t xml:space="preserve"> California</t>
  </si>
  <si>
    <t>Alhambra city</t>
  </si>
  <si>
    <t>Aliso Viejo city</t>
  </si>
  <si>
    <t>Anaheim city</t>
  </si>
  <si>
    <t>Antioch city</t>
  </si>
  <si>
    <t>Apple Valley town</t>
  </si>
  <si>
    <t>Arcadia city</t>
  </si>
  <si>
    <t>Bakersfield city</t>
  </si>
  <si>
    <t>Baldwin Park city</t>
  </si>
  <si>
    <t>Beaumont city</t>
  </si>
  <si>
    <t>Bellflower city</t>
  </si>
  <si>
    <t>Berkeley city</t>
  </si>
  <si>
    <t>Brentwood city</t>
  </si>
  <si>
    <t>Buena Park city</t>
  </si>
  <si>
    <t>Burbank city</t>
  </si>
  <si>
    <t>Camarillo city</t>
  </si>
  <si>
    <t>Carlsbad city</t>
  </si>
  <si>
    <t>Carson city</t>
  </si>
  <si>
    <t>Cathedral City city</t>
  </si>
  <si>
    <t>Cerritos city</t>
  </si>
  <si>
    <t>Chico city</t>
  </si>
  <si>
    <t>Chino city</t>
  </si>
  <si>
    <t>Chino Hills city</t>
  </si>
  <si>
    <t>Chula Vista city</t>
  </si>
  <si>
    <t>Citrus Heights city</t>
  </si>
  <si>
    <t>Clovis city</t>
  </si>
  <si>
    <t>Colton city</t>
  </si>
  <si>
    <t>Compton city</t>
  </si>
  <si>
    <t>Concord city</t>
  </si>
  <si>
    <t>Corona city</t>
  </si>
  <si>
    <t>Costa Mesa city</t>
  </si>
  <si>
    <t>Cupertino city</t>
  </si>
  <si>
    <t>Daly City city</t>
  </si>
  <si>
    <t>Davis city</t>
  </si>
  <si>
    <t>Delano city</t>
  </si>
  <si>
    <t>Diamond Bar city</t>
  </si>
  <si>
    <t>Downey city</t>
  </si>
  <si>
    <t>Dublin city</t>
  </si>
  <si>
    <t>Eastvale city</t>
  </si>
  <si>
    <t>El Cajon city</t>
  </si>
  <si>
    <t>El Monte city</t>
  </si>
  <si>
    <t>Elk Grove city</t>
  </si>
  <si>
    <t>Encinitas city</t>
  </si>
  <si>
    <t>Escondido city</t>
  </si>
  <si>
    <t>Fairfield city</t>
  </si>
  <si>
    <t>Folsom city</t>
  </si>
  <si>
    <t>Fontana city</t>
  </si>
  <si>
    <t>Fountain Valley city</t>
  </si>
  <si>
    <t>Fremont city</t>
  </si>
  <si>
    <t>Fresno city</t>
  </si>
  <si>
    <t>Fullerton city</t>
  </si>
  <si>
    <t>Garden Grove city</t>
  </si>
  <si>
    <t>Gardena city</t>
  </si>
  <si>
    <t>Gilroy city</t>
  </si>
  <si>
    <t>Glendora city</t>
  </si>
  <si>
    <t>Hanford city</t>
  </si>
  <si>
    <t>Hawthorne city</t>
  </si>
  <si>
    <t>Hayward city</t>
  </si>
  <si>
    <t>Hemet city</t>
  </si>
  <si>
    <t>Hesperia city</t>
  </si>
  <si>
    <t>Highland city</t>
  </si>
  <si>
    <t>Huntington Beach city</t>
  </si>
  <si>
    <t>Huntington Park city</t>
  </si>
  <si>
    <t>Indio city</t>
  </si>
  <si>
    <t>Inglewood city</t>
  </si>
  <si>
    <t>Irvine city</t>
  </si>
  <si>
    <t>Jurupa Valley city</t>
  </si>
  <si>
    <t>La Habra city</t>
  </si>
  <si>
    <t>La Mesa city</t>
  </si>
  <si>
    <t>Laguna Niguel city</t>
  </si>
  <si>
    <t>Lake Elsinore city</t>
  </si>
  <si>
    <t>Lake Forest city</t>
  </si>
  <si>
    <t>Lakewood city</t>
  </si>
  <si>
    <t>Lancaster city</t>
  </si>
  <si>
    <t>Livermore city</t>
  </si>
  <si>
    <t>Lodi city</t>
  </si>
  <si>
    <t>Long Beach city</t>
  </si>
  <si>
    <t>Los Angeles city</t>
  </si>
  <si>
    <t>Lynwood city</t>
  </si>
  <si>
    <t>Madera city</t>
  </si>
  <si>
    <t>Manteca city</t>
  </si>
  <si>
    <t>Menifee city</t>
  </si>
  <si>
    <t>Merced city</t>
  </si>
  <si>
    <t>Milpitas city</t>
  </si>
  <si>
    <t>Mission Viejo city</t>
  </si>
  <si>
    <t>Modesto city</t>
  </si>
  <si>
    <t>Montebello city</t>
  </si>
  <si>
    <t>Monterey Park city</t>
  </si>
  <si>
    <t>Moreno Valley city</t>
  </si>
  <si>
    <t>Mountain View city</t>
  </si>
  <si>
    <t>Murrieta city</t>
  </si>
  <si>
    <t>Napa city</t>
  </si>
  <si>
    <t>National City city</t>
  </si>
  <si>
    <t>Newport Beach city</t>
  </si>
  <si>
    <t>Norwalk city</t>
  </si>
  <si>
    <t>Novato city</t>
  </si>
  <si>
    <t>Oakland city</t>
  </si>
  <si>
    <t>Oceanside city</t>
  </si>
  <si>
    <t>Ontario city</t>
  </si>
  <si>
    <t>Orange city</t>
  </si>
  <si>
    <t>Oxnard city</t>
  </si>
  <si>
    <t>Palm Desert city</t>
  </si>
  <si>
    <t>Palmdale city</t>
  </si>
  <si>
    <t>Palo Alto city</t>
  </si>
  <si>
    <t>Paramount city</t>
  </si>
  <si>
    <t>Pasadena city</t>
  </si>
  <si>
    <t>Perris city</t>
  </si>
  <si>
    <t>Petaluma city</t>
  </si>
  <si>
    <t>Pico Rivera city</t>
  </si>
  <si>
    <t>Pittsburg city</t>
  </si>
  <si>
    <t>Placentia city</t>
  </si>
  <si>
    <t>Pleasanton city</t>
  </si>
  <si>
    <t>Pomona city</t>
  </si>
  <si>
    <t>Porterville city</t>
  </si>
  <si>
    <t>Rancho Cordova city</t>
  </si>
  <si>
    <t>Rancho Cucamonga city</t>
  </si>
  <si>
    <t>Redding city</t>
  </si>
  <si>
    <t>Redlands city</t>
  </si>
  <si>
    <t>Redondo Beach city</t>
  </si>
  <si>
    <t>Redwood City city</t>
  </si>
  <si>
    <t>Rialto city</t>
  </si>
  <si>
    <t>Richmond city</t>
  </si>
  <si>
    <t>Riverside city</t>
  </si>
  <si>
    <t>Rocklin city</t>
  </si>
  <si>
    <t>Rosemead city</t>
  </si>
  <si>
    <t>Roseville city</t>
  </si>
  <si>
    <t>Sacramento city</t>
  </si>
  <si>
    <t>Salinas city</t>
  </si>
  <si>
    <t>San Bernardino city</t>
  </si>
  <si>
    <t>San Buenaventura (Ventura) city</t>
  </si>
  <si>
    <t>San Clemente city</t>
  </si>
  <si>
    <t>San Diego city</t>
  </si>
  <si>
    <t>San Francisco city</t>
  </si>
  <si>
    <t>San Jose city</t>
  </si>
  <si>
    <t>San Leandro city</t>
  </si>
  <si>
    <t>San Marcos city</t>
  </si>
  <si>
    <t>San Mateo city</t>
  </si>
  <si>
    <t>San Rafael city</t>
  </si>
  <si>
    <t>San Ramon city</t>
  </si>
  <si>
    <t>Santa Ana city</t>
  </si>
  <si>
    <t>Santa Barbara city</t>
  </si>
  <si>
    <t>Santa Clara city</t>
  </si>
  <si>
    <t>Santa Clarita city</t>
  </si>
  <si>
    <t>Santa Cruz city</t>
  </si>
  <si>
    <t>Santa Maria city</t>
  </si>
  <si>
    <t>Santa Monica city</t>
  </si>
  <si>
    <t>Santa Rosa city</t>
  </si>
  <si>
    <t>Santee city</t>
  </si>
  <si>
    <t>Simi Valley city</t>
  </si>
  <si>
    <t>South Gate city</t>
  </si>
  <si>
    <t>South San Francisco city</t>
  </si>
  <si>
    <t>Stockton city</t>
  </si>
  <si>
    <t>Sunnyvale city</t>
  </si>
  <si>
    <t>Temecula city</t>
  </si>
  <si>
    <t>Thousand Oaks city</t>
  </si>
  <si>
    <t>Torrance city</t>
  </si>
  <si>
    <t>Tracy city</t>
  </si>
  <si>
    <t>Tulare city</t>
  </si>
  <si>
    <t>Turlock city</t>
  </si>
  <si>
    <t>Tustin city</t>
  </si>
  <si>
    <t>Union City city</t>
  </si>
  <si>
    <t>Upland city</t>
  </si>
  <si>
    <t>Vacaville city</t>
  </si>
  <si>
    <t>Vallejo city</t>
  </si>
  <si>
    <t>Victorville city</t>
  </si>
  <si>
    <t>Visalia city</t>
  </si>
  <si>
    <t>Vista city</t>
  </si>
  <si>
    <t>Walnut Creek city</t>
  </si>
  <si>
    <t>Watsonville city</t>
  </si>
  <si>
    <t>West Covina city</t>
  </si>
  <si>
    <t>West Sacramento city</t>
  </si>
  <si>
    <t>Westminster city</t>
  </si>
  <si>
    <t>Whittier city</t>
  </si>
  <si>
    <t>Woodland city</t>
  </si>
  <si>
    <t>Yorba Linda city</t>
  </si>
  <si>
    <t>Yuba City city</t>
  </si>
  <si>
    <t>Yucaipa city</t>
  </si>
  <si>
    <t>Arvada city</t>
  </si>
  <si>
    <t xml:space="preserve"> Colorado</t>
  </si>
  <si>
    <t>Aurora city</t>
  </si>
  <si>
    <t>Boulder city</t>
  </si>
  <si>
    <t>Broomfield city</t>
  </si>
  <si>
    <t>Castle Rock town</t>
  </si>
  <si>
    <t>Centennial city</t>
  </si>
  <si>
    <t>Colorado Springs city</t>
  </si>
  <si>
    <t>Commerce City city</t>
  </si>
  <si>
    <t>Denver city</t>
  </si>
  <si>
    <t>Fort Collins city</t>
  </si>
  <si>
    <t>Grand Junction city</t>
  </si>
  <si>
    <t>Greeley city</t>
  </si>
  <si>
    <t>Longmont city</t>
  </si>
  <si>
    <t>Loveland city</t>
  </si>
  <si>
    <t>Parker town</t>
  </si>
  <si>
    <t>Pueblo city</t>
  </si>
  <si>
    <t>Thornton city</t>
  </si>
  <si>
    <t>Bridgeport city</t>
  </si>
  <si>
    <t xml:space="preserve"> Connecticut</t>
  </si>
  <si>
    <t>Bristol city</t>
  </si>
  <si>
    <t>Danbury city</t>
  </si>
  <si>
    <t>Hartford city</t>
  </si>
  <si>
    <t>Meriden city</t>
  </si>
  <si>
    <t>Milford city (balance)</t>
  </si>
  <si>
    <t>New Britain city</t>
  </si>
  <si>
    <t>New Haven city</t>
  </si>
  <si>
    <t>Stamford city</t>
  </si>
  <si>
    <t>Waterbury city</t>
  </si>
  <si>
    <t>West Haven city</t>
  </si>
  <si>
    <t>Wilmington city</t>
  </si>
  <si>
    <t xml:space="preserve"> Delaware</t>
  </si>
  <si>
    <t>Washington city</t>
  </si>
  <si>
    <t xml:space="preserve"> District of Columbia</t>
  </si>
  <si>
    <t>Apopka city</t>
  </si>
  <si>
    <t xml:space="preserve"> Florida</t>
  </si>
  <si>
    <t>Boca Raton city</t>
  </si>
  <si>
    <t>Bonita Springs city</t>
  </si>
  <si>
    <t>Boynton Beach city</t>
  </si>
  <si>
    <t>Bradenton city</t>
  </si>
  <si>
    <t>Cape Coral city</t>
  </si>
  <si>
    <t>Clearwater city</t>
  </si>
  <si>
    <t>Coconut Creek city</t>
  </si>
  <si>
    <t>Coral Gables city</t>
  </si>
  <si>
    <t>Coral Springs city</t>
  </si>
  <si>
    <t>Davie town</t>
  </si>
  <si>
    <t>Daytona Beach city</t>
  </si>
  <si>
    <t>Deerfield Beach city</t>
  </si>
  <si>
    <t>Delray Beach city</t>
  </si>
  <si>
    <t>Deltona city</t>
  </si>
  <si>
    <t>Doral city</t>
  </si>
  <si>
    <t>Fort Lauderdale city</t>
  </si>
  <si>
    <t>Fort Myers city</t>
  </si>
  <si>
    <t>Gainesville city</t>
  </si>
  <si>
    <t>Hialeah city</t>
  </si>
  <si>
    <t>Hollywood city</t>
  </si>
  <si>
    <t>Homestead city</t>
  </si>
  <si>
    <t>Jacksonville city</t>
  </si>
  <si>
    <t>Jupiter town</t>
  </si>
  <si>
    <t>Kissimmee city</t>
  </si>
  <si>
    <t>Lakeland city</t>
  </si>
  <si>
    <t>Largo city</t>
  </si>
  <si>
    <t>Lauderhill city</t>
  </si>
  <si>
    <t>Margate city</t>
  </si>
  <si>
    <t>Melbourne city</t>
  </si>
  <si>
    <t>Miami Beach city</t>
  </si>
  <si>
    <t>Miami city</t>
  </si>
  <si>
    <t>Miami Gardens city</t>
  </si>
  <si>
    <t>Miramar city</t>
  </si>
  <si>
    <t>North Miami city</t>
  </si>
  <si>
    <t>North Port city</t>
  </si>
  <si>
    <t>Ocala city</t>
  </si>
  <si>
    <t>Orlando city</t>
  </si>
  <si>
    <t>Palm Bay city</t>
  </si>
  <si>
    <t>Palm Beach Gardens city</t>
  </si>
  <si>
    <t>Palm Coast city</t>
  </si>
  <si>
    <t>Pembroke Pines city</t>
  </si>
  <si>
    <t>Pensacola city</t>
  </si>
  <si>
    <t>Pinellas Park city</t>
  </si>
  <si>
    <t>Plantation city</t>
  </si>
  <si>
    <t>Pompano Beach city</t>
  </si>
  <si>
    <t>Port Orange city</t>
  </si>
  <si>
    <t>Port St. Lucie city</t>
  </si>
  <si>
    <t>Sanford city</t>
  </si>
  <si>
    <t>Sarasota city</t>
  </si>
  <si>
    <t>St. Cloud city</t>
  </si>
  <si>
    <t>St. Petersburg city</t>
  </si>
  <si>
    <t>Sunrise city</t>
  </si>
  <si>
    <t>Tallahassee city</t>
  </si>
  <si>
    <t>Tamarac city</t>
  </si>
  <si>
    <t>Tampa city</t>
  </si>
  <si>
    <t>Wellington village</t>
  </si>
  <si>
    <t>West Palm Beach city</t>
  </si>
  <si>
    <t>Weston city</t>
  </si>
  <si>
    <t>Albany city</t>
  </si>
  <si>
    <t xml:space="preserve"> Georgia</t>
  </si>
  <si>
    <t>Alpharetta city</t>
  </si>
  <si>
    <t>Athens-Clarke County unified government</t>
  </si>
  <si>
    <t>Atlanta city</t>
  </si>
  <si>
    <t>Augusta-Richmond County consolidated government</t>
  </si>
  <si>
    <t>Brookhaven city</t>
  </si>
  <si>
    <t>Columbus city</t>
  </si>
  <si>
    <t>Johns Creek city</t>
  </si>
  <si>
    <t>Macon-Bibb County</t>
  </si>
  <si>
    <t>Marietta city</t>
  </si>
  <si>
    <t>Roswell city</t>
  </si>
  <si>
    <t>Sandy Springs city</t>
  </si>
  <si>
    <t>Savannah city</t>
  </si>
  <si>
    <t>Smyrna city</t>
  </si>
  <si>
    <t>South Fulton city</t>
  </si>
  <si>
    <t>Stonecrest city</t>
  </si>
  <si>
    <t>Valdosta city</t>
  </si>
  <si>
    <t>Warner Robins city</t>
  </si>
  <si>
    <t>Urban Honolulu CDP</t>
  </si>
  <si>
    <t xml:space="preserve"> Hawaii</t>
  </si>
  <si>
    <t>Boise City city</t>
  </si>
  <si>
    <t xml:space="preserve"> Idaho</t>
  </si>
  <si>
    <t>Caldwell city</t>
  </si>
  <si>
    <t>Coeur d'Alene city</t>
  </si>
  <si>
    <t>Idaho Falls city</t>
  </si>
  <si>
    <t>Meridian city</t>
  </si>
  <si>
    <t>Nampa city</t>
  </si>
  <si>
    <t>Pocatello city</t>
  </si>
  <si>
    <t>Twin Falls city</t>
  </si>
  <si>
    <t>Arlington Heights village</t>
  </si>
  <si>
    <t xml:space="preserve"> Illinois</t>
  </si>
  <si>
    <t>Berwyn city</t>
  </si>
  <si>
    <t>Bloomington city</t>
  </si>
  <si>
    <t>Bolingbrook village</t>
  </si>
  <si>
    <t>Champaign city</t>
  </si>
  <si>
    <t>Chicago city</t>
  </si>
  <si>
    <t>Cicero town</t>
  </si>
  <si>
    <t>Des Plaines city</t>
  </si>
  <si>
    <t>Elgin city</t>
  </si>
  <si>
    <t>Evanston city</t>
  </si>
  <si>
    <t>Hoffman Estates village</t>
  </si>
  <si>
    <t>Joliet city</t>
  </si>
  <si>
    <t>Mount Prospect village</t>
  </si>
  <si>
    <t>Naperville city</t>
  </si>
  <si>
    <t>Normal town</t>
  </si>
  <si>
    <t>Oak Lawn village</t>
  </si>
  <si>
    <t>Oak Park village</t>
  </si>
  <si>
    <t>Orland Park village</t>
  </si>
  <si>
    <t>Palatine village</t>
  </si>
  <si>
    <t>Rockford city</t>
  </si>
  <si>
    <t>Schaumburg village</t>
  </si>
  <si>
    <t>Skokie village</t>
  </si>
  <si>
    <t>Springfield city</t>
  </si>
  <si>
    <t>Tinley Park village</t>
  </si>
  <si>
    <t>Waukegan city</t>
  </si>
  <si>
    <t>Wheaton city</t>
  </si>
  <si>
    <t>Anderson city</t>
  </si>
  <si>
    <t xml:space="preserve"> Indiana</t>
  </si>
  <si>
    <t>Carmel city</t>
  </si>
  <si>
    <t>Elkhart city</t>
  </si>
  <si>
    <t>Evansville city</t>
  </si>
  <si>
    <t>Fishers city</t>
  </si>
  <si>
    <t>Fort Wayne city</t>
  </si>
  <si>
    <t>Gary city</t>
  </si>
  <si>
    <t>Greenwood city</t>
  </si>
  <si>
    <t>Hammond city</t>
  </si>
  <si>
    <t>Indianapolis city (balance)</t>
  </si>
  <si>
    <t>Kokomo city</t>
  </si>
  <si>
    <t>Lafayette city</t>
  </si>
  <si>
    <t>Mishawaka city</t>
  </si>
  <si>
    <t>Muncie city</t>
  </si>
  <si>
    <t>Noblesville city</t>
  </si>
  <si>
    <t>South Bend city</t>
  </si>
  <si>
    <t>Terre Haute city</t>
  </si>
  <si>
    <t>West Lafayette city</t>
  </si>
  <si>
    <t>Ames city</t>
  </si>
  <si>
    <t xml:space="preserve"> Iowa</t>
  </si>
  <si>
    <t>Ankeny city</t>
  </si>
  <si>
    <t>Cedar Rapids city</t>
  </si>
  <si>
    <t>Council Bluffs city</t>
  </si>
  <si>
    <t>Davenport city</t>
  </si>
  <si>
    <t>Des Moines city</t>
  </si>
  <si>
    <t>Dubuque city</t>
  </si>
  <si>
    <t>Iowa City city</t>
  </si>
  <si>
    <t>Sioux City city</t>
  </si>
  <si>
    <t>Waterloo city</t>
  </si>
  <si>
    <t>West Des Moines city</t>
  </si>
  <si>
    <t>Kansas City city</t>
  </si>
  <si>
    <t xml:space="preserve"> Kansas</t>
  </si>
  <si>
    <t>Lawrence city</t>
  </si>
  <si>
    <t>Lenexa city</t>
  </si>
  <si>
    <t>Manhattan city</t>
  </si>
  <si>
    <t>Olathe city</t>
  </si>
  <si>
    <t>Overland Park city</t>
  </si>
  <si>
    <t>Shawnee city</t>
  </si>
  <si>
    <t>Topeka city</t>
  </si>
  <si>
    <t>Wichita city</t>
  </si>
  <si>
    <t>Bowling Green city</t>
  </si>
  <si>
    <t xml:space="preserve"> Kentucky</t>
  </si>
  <si>
    <t>Lexington-Fayette urban county</t>
  </si>
  <si>
    <t>Louisville/Jefferson County metro government</t>
  </si>
  <si>
    <t>Owensboro city</t>
  </si>
  <si>
    <t>Baton Rouge city</t>
  </si>
  <si>
    <t xml:space="preserve"> Louisiana</t>
  </si>
  <si>
    <t>Bossier City city</t>
  </si>
  <si>
    <t>Kenner city</t>
  </si>
  <si>
    <t>Lake Charles city</t>
  </si>
  <si>
    <t>New Orleans city</t>
  </si>
  <si>
    <t>Shreveport city</t>
  </si>
  <si>
    <t>Portland city</t>
  </si>
  <si>
    <t xml:space="preserve"> Maine</t>
  </si>
  <si>
    <t>Baltimore city</t>
  </si>
  <si>
    <t xml:space="preserve"> Maryland</t>
  </si>
  <si>
    <t>Bowie city</t>
  </si>
  <si>
    <t>Frederick city</t>
  </si>
  <si>
    <t>Gaithersburg city</t>
  </si>
  <si>
    <t>Rockville city</t>
  </si>
  <si>
    <t>Boston city</t>
  </si>
  <si>
    <t xml:space="preserve"> Massachusetts</t>
  </si>
  <si>
    <t>Brockton city</t>
  </si>
  <si>
    <t>Cambridge city</t>
  </si>
  <si>
    <t>Chicopee city</t>
  </si>
  <si>
    <t>Fall River city</t>
  </si>
  <si>
    <t>Framingham city</t>
  </si>
  <si>
    <t>Haverhill city</t>
  </si>
  <si>
    <t>Lowell city</t>
  </si>
  <si>
    <t>Lynn city</t>
  </si>
  <si>
    <t>Malden city</t>
  </si>
  <si>
    <t>Medford city</t>
  </si>
  <si>
    <t>Methuen Town city</t>
  </si>
  <si>
    <t>New Bedford city</t>
  </si>
  <si>
    <t>Newton city</t>
  </si>
  <si>
    <t>Peabody city</t>
  </si>
  <si>
    <t>Quincy city</t>
  </si>
  <si>
    <t>Revere city</t>
  </si>
  <si>
    <t>Somerville city</t>
  </si>
  <si>
    <t>Taunton city</t>
  </si>
  <si>
    <t>Waltham city</t>
  </si>
  <si>
    <t>Weymouth Town city</t>
  </si>
  <si>
    <t>Worcester city</t>
  </si>
  <si>
    <t>Ann Arbor city</t>
  </si>
  <si>
    <t xml:space="preserve"> Michigan</t>
  </si>
  <si>
    <t>Battle Creek city</t>
  </si>
  <si>
    <t>Dearborn city</t>
  </si>
  <si>
    <t>Dearborn Heights city</t>
  </si>
  <si>
    <t>Detroit city</t>
  </si>
  <si>
    <t>Farmington Hills city</t>
  </si>
  <si>
    <t>Flint city</t>
  </si>
  <si>
    <t>Grand Rapids city</t>
  </si>
  <si>
    <t>Kalamazoo city</t>
  </si>
  <si>
    <t>Kentwood city</t>
  </si>
  <si>
    <t>Lansing city</t>
  </si>
  <si>
    <t>Livonia city</t>
  </si>
  <si>
    <t>Novi city</t>
  </si>
  <si>
    <t>Pontiac city</t>
  </si>
  <si>
    <t>Rochester Hills city</t>
  </si>
  <si>
    <t>Royal Oak city</t>
  </si>
  <si>
    <t>Saginaw city</t>
  </si>
  <si>
    <t>Southfield city</t>
  </si>
  <si>
    <t>St. Clair Shores city</t>
  </si>
  <si>
    <t>Sterling Heights city</t>
  </si>
  <si>
    <t>Taylor city</t>
  </si>
  <si>
    <t>Troy city</t>
  </si>
  <si>
    <t>Warren city</t>
  </si>
  <si>
    <t>Westland city</t>
  </si>
  <si>
    <t>Wyoming city</t>
  </si>
  <si>
    <t>Apple Valley city</t>
  </si>
  <si>
    <t xml:space="preserve"> Minnesota</t>
  </si>
  <si>
    <t>Blaine city</t>
  </si>
  <si>
    <t>Brooklyn Park city</t>
  </si>
  <si>
    <t>Burnsville city</t>
  </si>
  <si>
    <t>Coon Rapids city</t>
  </si>
  <si>
    <t>Duluth city</t>
  </si>
  <si>
    <t>Eagan city</t>
  </si>
  <si>
    <t>Eden Prairie city</t>
  </si>
  <si>
    <t>Edina city</t>
  </si>
  <si>
    <t>Lakeville city</t>
  </si>
  <si>
    <t>Maple Grove city</t>
  </si>
  <si>
    <t>Minneapolis city</t>
  </si>
  <si>
    <t>Minnetonka city</t>
  </si>
  <si>
    <t>Plymouth city</t>
  </si>
  <si>
    <t>Rochester city</t>
  </si>
  <si>
    <t>St. Paul city</t>
  </si>
  <si>
    <t>Woodbury city</t>
  </si>
  <si>
    <t>Gulfport city</t>
  </si>
  <si>
    <t xml:space="preserve"> Mississippi</t>
  </si>
  <si>
    <t>Jackson city</t>
  </si>
  <si>
    <t>Southaven city</t>
  </si>
  <si>
    <t>Blue Springs city</t>
  </si>
  <si>
    <t xml:space="preserve"> Missouri</t>
  </si>
  <si>
    <t>Columbia city</t>
  </si>
  <si>
    <t>Florissant city</t>
  </si>
  <si>
    <t>Independence city</t>
  </si>
  <si>
    <t>Joplin city</t>
  </si>
  <si>
    <t>Lee's Summit city</t>
  </si>
  <si>
    <t>O'Fallon city</t>
  </si>
  <si>
    <t>St. Charles city</t>
  </si>
  <si>
    <t>St. Joseph city</t>
  </si>
  <si>
    <t>St. Louis city</t>
  </si>
  <si>
    <t>St. Peters city</t>
  </si>
  <si>
    <t>Billings city</t>
  </si>
  <si>
    <t xml:space="preserve"> Montana</t>
  </si>
  <si>
    <t>Great Falls city</t>
  </si>
  <si>
    <t>Missoula city</t>
  </si>
  <si>
    <t>Bellevue city</t>
  </si>
  <si>
    <t xml:space="preserve"> Nebraska</t>
  </si>
  <si>
    <t>Grand Island city</t>
  </si>
  <si>
    <t>Lincoln city</t>
  </si>
  <si>
    <t>Omaha city</t>
  </si>
  <si>
    <t>Carson City</t>
  </si>
  <si>
    <t xml:space="preserve"> Nevada</t>
  </si>
  <si>
    <t>Henderson city</t>
  </si>
  <si>
    <t>Las Vegas city</t>
  </si>
  <si>
    <t>North Las Vegas city</t>
  </si>
  <si>
    <t>Reno city</t>
  </si>
  <si>
    <t>Sparks city</t>
  </si>
  <si>
    <t>Manchester city</t>
  </si>
  <si>
    <t xml:space="preserve"> New Hampshire</t>
  </si>
  <si>
    <t>Nashua city</t>
  </si>
  <si>
    <t>Bayonne city</t>
  </si>
  <si>
    <t xml:space="preserve"> New Jersey</t>
  </si>
  <si>
    <t>Camden city</t>
  </si>
  <si>
    <t>Clifton city</t>
  </si>
  <si>
    <t>East Orange city</t>
  </si>
  <si>
    <t>Elizabeth city</t>
  </si>
  <si>
    <t>Hoboken city</t>
  </si>
  <si>
    <t>Jersey City city</t>
  </si>
  <si>
    <t>New Brunswick city</t>
  </si>
  <si>
    <t>Newark city</t>
  </si>
  <si>
    <t>Passaic city</t>
  </si>
  <si>
    <t>Paterson city</t>
  </si>
  <si>
    <t>Perth Amboy city</t>
  </si>
  <si>
    <t>Plainfield city</t>
  </si>
  <si>
    <t>Trenton city</t>
  </si>
  <si>
    <t>Vineland city</t>
  </si>
  <si>
    <t>West New York town</t>
  </si>
  <si>
    <t>Albuquerque city</t>
  </si>
  <si>
    <t xml:space="preserve"> New Mexico</t>
  </si>
  <si>
    <t>Las Cruces city</t>
  </si>
  <si>
    <t>Rio Rancho city</t>
  </si>
  <si>
    <t>Santa Fe city</t>
  </si>
  <si>
    <t xml:space="preserve"> New York</t>
  </si>
  <si>
    <t>Buffalo city</t>
  </si>
  <si>
    <t>Hempstead village</t>
  </si>
  <si>
    <t>Mount Vernon city</t>
  </si>
  <si>
    <t>New Rochelle city</t>
  </si>
  <si>
    <t>New York city</t>
  </si>
  <si>
    <t>Niagara Falls city</t>
  </si>
  <si>
    <t>Schenectady city</t>
  </si>
  <si>
    <t>Syracuse city</t>
  </si>
  <si>
    <t>Utica city</t>
  </si>
  <si>
    <t>White Plains city</t>
  </si>
  <si>
    <t>Yonkers city</t>
  </si>
  <si>
    <t>Apex town</t>
  </si>
  <si>
    <t xml:space="preserve"> North Carolina</t>
  </si>
  <si>
    <t>Asheville city</t>
  </si>
  <si>
    <t>Burlington city</t>
  </si>
  <si>
    <t>Cary town</t>
  </si>
  <si>
    <t>Chapel Hill town</t>
  </si>
  <si>
    <t>Charlotte city</t>
  </si>
  <si>
    <t>Durham city</t>
  </si>
  <si>
    <t>Gastonia city</t>
  </si>
  <si>
    <t>Greensboro city</t>
  </si>
  <si>
    <t>Greenville city</t>
  </si>
  <si>
    <t>High Point city</t>
  </si>
  <si>
    <t>Huntersville town</t>
  </si>
  <si>
    <t>Kannapolis city</t>
  </si>
  <si>
    <t>Raleigh city</t>
  </si>
  <si>
    <t>Rocky Mount city</t>
  </si>
  <si>
    <t>Winston-Salem city</t>
  </si>
  <si>
    <t>Bismarck city</t>
  </si>
  <si>
    <t xml:space="preserve"> North Dakota</t>
  </si>
  <si>
    <t>Fargo city</t>
  </si>
  <si>
    <t>Grand Forks city</t>
  </si>
  <si>
    <t>Akron city</t>
  </si>
  <si>
    <t xml:space="preserve"> Ohio</t>
  </si>
  <si>
    <t>Canton city</t>
  </si>
  <si>
    <t>Cincinnati city</t>
  </si>
  <si>
    <t>Cleveland city</t>
  </si>
  <si>
    <t>Dayton city</t>
  </si>
  <si>
    <t>Elyria city</t>
  </si>
  <si>
    <t>Hamilton city</t>
  </si>
  <si>
    <t>Kettering city</t>
  </si>
  <si>
    <t>Lorain city</t>
  </si>
  <si>
    <t>Parma city</t>
  </si>
  <si>
    <t>Toledo city</t>
  </si>
  <si>
    <t>Youngstown city</t>
  </si>
  <si>
    <t>Broken Arrow city</t>
  </si>
  <si>
    <t xml:space="preserve"> Oklahoma</t>
  </si>
  <si>
    <t>Edmond city</t>
  </si>
  <si>
    <t>Enid city</t>
  </si>
  <si>
    <t>Lawton city</t>
  </si>
  <si>
    <t>Midwest City city</t>
  </si>
  <si>
    <t>Moore city</t>
  </si>
  <si>
    <t>Norman city</t>
  </si>
  <si>
    <t>Oklahoma City city</t>
  </si>
  <si>
    <t>Stillwater city</t>
  </si>
  <si>
    <t>Tulsa city</t>
  </si>
  <si>
    <t xml:space="preserve"> Oregon</t>
  </si>
  <si>
    <t>Beaverton city</t>
  </si>
  <si>
    <t>Bend city</t>
  </si>
  <si>
    <t>Corvallis city</t>
  </si>
  <si>
    <t>Eugene city</t>
  </si>
  <si>
    <t>Gresham city</t>
  </si>
  <si>
    <t>Hillsboro city</t>
  </si>
  <si>
    <t>Salem city</t>
  </si>
  <si>
    <t>Tigard city</t>
  </si>
  <si>
    <t>Allentown city</t>
  </si>
  <si>
    <t xml:space="preserve"> Pennsylvania</t>
  </si>
  <si>
    <t>Bethlehem city</t>
  </si>
  <si>
    <t>Erie city</t>
  </si>
  <si>
    <t>Philadelphia city</t>
  </si>
  <si>
    <t>Pittsburgh city</t>
  </si>
  <si>
    <t>Reading city</t>
  </si>
  <si>
    <t>Scranton city</t>
  </si>
  <si>
    <t>Cranston city</t>
  </si>
  <si>
    <t xml:space="preserve"> Rhode Island</t>
  </si>
  <si>
    <t>Pawtucket city</t>
  </si>
  <si>
    <t>Providence city</t>
  </si>
  <si>
    <t>Warwick city</t>
  </si>
  <si>
    <t>Charleston city</t>
  </si>
  <si>
    <t xml:space="preserve"> South Carolina</t>
  </si>
  <si>
    <t>Mount Pleasant town</t>
  </si>
  <si>
    <t>North Charleston city</t>
  </si>
  <si>
    <t>Rock Hill city</t>
  </si>
  <si>
    <t>Summerville town</t>
  </si>
  <si>
    <t>Rapid City city</t>
  </si>
  <si>
    <t xml:space="preserve"> South Dakota</t>
  </si>
  <si>
    <t>Sioux Falls city</t>
  </si>
  <si>
    <t>Bartlett city</t>
  </si>
  <si>
    <t xml:space="preserve"> Tennessee</t>
  </si>
  <si>
    <t>Chattanooga city</t>
  </si>
  <si>
    <t>Clarksville city</t>
  </si>
  <si>
    <t>Collierville town</t>
  </si>
  <si>
    <t>Franklin city</t>
  </si>
  <si>
    <t>Hendersonville city</t>
  </si>
  <si>
    <t>Johnson City city</t>
  </si>
  <si>
    <t>Kingsport city</t>
  </si>
  <si>
    <t>Knoxville city</t>
  </si>
  <si>
    <t>Memphis city</t>
  </si>
  <si>
    <t>Murfreesboro city</t>
  </si>
  <si>
    <t>Nashville-Davidson metropolitan government</t>
  </si>
  <si>
    <t>Smyrna town</t>
  </si>
  <si>
    <t>Abilene city</t>
  </si>
  <si>
    <t xml:space="preserve"> Texas</t>
  </si>
  <si>
    <t>Allen city</t>
  </si>
  <si>
    <t>Amarillo city</t>
  </si>
  <si>
    <t>Arlington city</t>
  </si>
  <si>
    <t>Austin city</t>
  </si>
  <si>
    <t>Baytown city</t>
  </si>
  <si>
    <t>Brownsville city</t>
  </si>
  <si>
    <t>Bryan city</t>
  </si>
  <si>
    <t>Carrollton city</t>
  </si>
  <si>
    <t>Cedar Park city</t>
  </si>
  <si>
    <t>College Station city</t>
  </si>
  <si>
    <t>Conroe city</t>
  </si>
  <si>
    <t>Corpus Christi city</t>
  </si>
  <si>
    <t>Dallas city</t>
  </si>
  <si>
    <t>Denton city</t>
  </si>
  <si>
    <t>DeSoto city</t>
  </si>
  <si>
    <t>Edinburg city</t>
  </si>
  <si>
    <t>El Paso city</t>
  </si>
  <si>
    <t>Euless city</t>
  </si>
  <si>
    <t>Flower Mound town</t>
  </si>
  <si>
    <t>Fort Worth city</t>
  </si>
  <si>
    <t>Frisco city</t>
  </si>
  <si>
    <t>Galveston city</t>
  </si>
  <si>
    <t>Garland city</t>
  </si>
  <si>
    <t>Georgetown city</t>
  </si>
  <si>
    <t>Grand Prairie city</t>
  </si>
  <si>
    <t>Grapevine city</t>
  </si>
  <si>
    <t>Harlingen city</t>
  </si>
  <si>
    <t>Houston city</t>
  </si>
  <si>
    <t>Irving city</t>
  </si>
  <si>
    <t>Killeen city</t>
  </si>
  <si>
    <t>Laredo city</t>
  </si>
  <si>
    <t>League City city</t>
  </si>
  <si>
    <t>Leander city</t>
  </si>
  <si>
    <t>Lewisville city</t>
  </si>
  <si>
    <t>Little Elm city</t>
  </si>
  <si>
    <t>Longview city</t>
  </si>
  <si>
    <t>Lubbock city</t>
  </si>
  <si>
    <t>Mansfield city</t>
  </si>
  <si>
    <t>McAllen city</t>
  </si>
  <si>
    <t>McKinney city</t>
  </si>
  <si>
    <t>Mesquite city</t>
  </si>
  <si>
    <t>Midland city</t>
  </si>
  <si>
    <t>Mission city</t>
  </si>
  <si>
    <t>Missouri City city</t>
  </si>
  <si>
    <t>New Braunfels city</t>
  </si>
  <si>
    <t>North Richland Hills city</t>
  </si>
  <si>
    <t>Odessa city</t>
  </si>
  <si>
    <t>Pearland city</t>
  </si>
  <si>
    <t>Pflugerville city</t>
  </si>
  <si>
    <t>Pharr city</t>
  </si>
  <si>
    <t>Plano city</t>
  </si>
  <si>
    <t>Port Arthur city</t>
  </si>
  <si>
    <t>Richardson city</t>
  </si>
  <si>
    <t>Round Rock city</t>
  </si>
  <si>
    <t>Rowlett city</t>
  </si>
  <si>
    <t>San Angelo city</t>
  </si>
  <si>
    <t>San Antonio city</t>
  </si>
  <si>
    <t>Sugar Land city</t>
  </si>
  <si>
    <t>Temple city</t>
  </si>
  <si>
    <t>Texas City city</t>
  </si>
  <si>
    <t>Tyler city</t>
  </si>
  <si>
    <t>Victoria city</t>
  </si>
  <si>
    <t>Waco city</t>
  </si>
  <si>
    <t>Wichita Falls city</t>
  </si>
  <si>
    <t>Wylie city</t>
  </si>
  <si>
    <t>Herriman city</t>
  </si>
  <si>
    <t xml:space="preserve"> Utah</t>
  </si>
  <si>
    <t>Layton city</t>
  </si>
  <si>
    <t>Lehi city</t>
  </si>
  <si>
    <t>Logan city</t>
  </si>
  <si>
    <t>Millcreek city</t>
  </si>
  <si>
    <t>Ogden city</t>
  </si>
  <si>
    <t>Orem city</t>
  </si>
  <si>
    <t>Provo city</t>
  </si>
  <si>
    <t>Salt Lake City city</t>
  </si>
  <si>
    <t>Sandy city</t>
  </si>
  <si>
    <t>South Jordan city</t>
  </si>
  <si>
    <t>St. George city</t>
  </si>
  <si>
    <t>Taylorsville city</t>
  </si>
  <si>
    <t>West Jordan city</t>
  </si>
  <si>
    <t>West Valley City city</t>
  </si>
  <si>
    <t>Alexandria city</t>
  </si>
  <si>
    <t xml:space="preserve"> Virginia</t>
  </si>
  <si>
    <t>Chesapeake city</t>
  </si>
  <si>
    <t>Hampton city</t>
  </si>
  <si>
    <t>Harrisonburg city</t>
  </si>
  <si>
    <t>Leesburg town</t>
  </si>
  <si>
    <t>Lynchburg city</t>
  </si>
  <si>
    <t>Newport News city</t>
  </si>
  <si>
    <t>Norfolk city</t>
  </si>
  <si>
    <t>Portsmouth city</t>
  </si>
  <si>
    <t>Roanoke city</t>
  </si>
  <si>
    <t>Suffolk city</t>
  </si>
  <si>
    <t>Virginia Beach city</t>
  </si>
  <si>
    <t xml:space="preserve"> Washington</t>
  </si>
  <si>
    <t>Bellingham city</t>
  </si>
  <si>
    <t>Burien city</t>
  </si>
  <si>
    <t>Everett city</t>
  </si>
  <si>
    <t>Federal Way city</t>
  </si>
  <si>
    <t>Kennewick city</t>
  </si>
  <si>
    <t>Kent city</t>
  </si>
  <si>
    <t>Kirkland city</t>
  </si>
  <si>
    <t>Lacey city</t>
  </si>
  <si>
    <t>Marysville city</t>
  </si>
  <si>
    <t>Olympia city</t>
  </si>
  <si>
    <t>Pasco city</t>
  </si>
  <si>
    <t>Redmond city</t>
  </si>
  <si>
    <t>Renton city</t>
  </si>
  <si>
    <t>Richland city</t>
  </si>
  <si>
    <t>Sammamish city</t>
  </si>
  <si>
    <t>Seattle city</t>
  </si>
  <si>
    <t>Shoreline city</t>
  </si>
  <si>
    <t>Spokane city</t>
  </si>
  <si>
    <t>Spokane Valley city</t>
  </si>
  <si>
    <t>Tacoma city</t>
  </si>
  <si>
    <t>Vancouver city</t>
  </si>
  <si>
    <t>Yakima city</t>
  </si>
  <si>
    <t xml:space="preserve"> West Virginia</t>
  </si>
  <si>
    <t>Appleton city</t>
  </si>
  <si>
    <t xml:space="preserve"> Wisconsin</t>
  </si>
  <si>
    <t>Eau Claire city</t>
  </si>
  <si>
    <t>Green Bay city</t>
  </si>
  <si>
    <t>Janesville city</t>
  </si>
  <si>
    <t>Kenosha city</t>
  </si>
  <si>
    <t>La Crosse city</t>
  </si>
  <si>
    <t>Milwaukee city</t>
  </si>
  <si>
    <t>Oshkosh city</t>
  </si>
  <si>
    <t>Racine city</t>
  </si>
  <si>
    <t>Waukesha city</t>
  </si>
  <si>
    <t>West Allis city</t>
  </si>
  <si>
    <t>Casper city</t>
  </si>
  <si>
    <t xml:space="preserve"> Wyoming</t>
  </si>
  <si>
    <t>Cheyenne city</t>
  </si>
  <si>
    <t>County</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</si>
  <si>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</si>
  <si>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</si>
  <si>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</si>
  <si>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</si>
  <si>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</si>
  <si>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</si>
  <si>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</si>
  <si>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</si>
  <si>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</si>
  <si>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</si>
  <si>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</si>
  <si>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</si>
  <si>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</si>
  <si>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</si>
  <si>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</si>
  <si>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</si>
  <si>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</si>
  <si>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</si>
  <si>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</si>
  <si>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</si>
  <si>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</si>
  <si>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</si>
  <si>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</si>
  <si>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</si>
  <si>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</si>
  <si>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</si>
  <si>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</si>
  <si>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</si>
  <si>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</si>
  <si>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</si>
  <si>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</si>
  <si>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</si>
  <si>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</si>
  <si>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</si>
  <si>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</si>
  <si>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</si>
  <si>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</si>
  <si>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</si>
  <si>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</si>
  <si>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</si>
  <si>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</si>
  <si>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</si>
  <si>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</si>
  <si>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</si>
  <si>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</si>
  <si>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</si>
  <si>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</si>
  <si>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</si>
  <si>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</si>
  <si>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</si>
  <si>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</si>
  <si>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</si>
  <si>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</si>
  <si>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</si>
  <si>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</si>
  <si>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</si>
  <si>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</si>
  <si>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St. Clair County</t>
  </si>
  <si>
    <t>Shelby County</t>
  </si>
  <si>
    <t>Sumter County</t>
  </si>
  <si>
    <t>Talladega County</t>
  </si>
  <si>
    <t>Tallapoosa County</t>
  </si>
  <si>
    <t>Tuscaloosa County</t>
  </si>
  <si>
    <t>Walker County</t>
  </si>
  <si>
    <t>Washington County</t>
  </si>
  <si>
    <t>Wilcox County</t>
  </si>
  <si>
    <t>Winston County</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</si>
  <si>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</si>
  <si>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</si>
  <si>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</si>
  <si>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</si>
  <si>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</si>
  <si>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</si>
  <si>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</si>
  <si>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</si>
  <si>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</si>
  <si>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</si>
  <si>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</si>
  <si>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</si>
  <si>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</si>
  <si>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</si>
  <si>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Kusilvak Census Area</t>
  </si>
  <si>
    <t>Lake and Peninsula Borough</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</si>
  <si>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</si>
  <si>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</si>
  <si>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</si>
  <si>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</si>
  <si>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</si>
  <si>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</si>
  <si>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</si>
  <si>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</si>
  <si>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</si>
  <si>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</si>
  <si>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</si>
  <si>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</si>
  <si>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</si>
  <si>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</si>
  <si>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</si>
  <si>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</si>
  <si>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</si>
  <si>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</si>
  <si>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</si>
  <si>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</si>
  <si>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</si>
  <si>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</si>
  <si>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</si>
  <si>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</si>
  <si>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</si>
  <si>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</si>
  <si>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</si>
  <si>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</si>
  <si>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</si>
  <si>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</si>
  <si>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</si>
  <si>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</si>
  <si>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</si>
  <si>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</si>
  <si>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</si>
  <si>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</si>
  <si>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</si>
  <si>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</si>
  <si>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</si>
  <si>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</si>
  <si>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</si>
  <si>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</si>
  <si>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</si>
  <si>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</si>
  <si>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</si>
  <si>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</si>
  <si>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</si>
  <si>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</si>
  <si>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</si>
  <si>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</si>
  <si>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</si>
  <si>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</si>
  <si>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</si>
  <si>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</si>
  <si>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</si>
  <si>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</si>
  <si>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</si>
  <si>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</si>
  <si>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</si>
  <si>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</si>
  <si>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</si>
  <si>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</si>
  <si>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</si>
  <si>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</si>
  <si>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</si>
  <si>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</si>
  <si>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</si>
  <si>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</si>
  <si>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</si>
  <si>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</si>
  <si>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</si>
  <si>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</si>
  <si>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</si>
  <si>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</si>
  <si>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</si>
  <si>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</si>
  <si>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</si>
  <si>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</si>
  <si>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</si>
  <si>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</si>
  <si>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</si>
  <si>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</si>
  <si>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</si>
  <si>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</si>
  <si>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</si>
  <si>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</si>
  <si>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</si>
  <si>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</si>
  <si>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</si>
  <si>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</si>
  <si>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</si>
  <si>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</si>
  <si>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</si>
  <si>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</si>
  <si>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</si>
  <si>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</si>
  <si>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</si>
  <si>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</si>
  <si>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</si>
  <si>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</si>
  <si>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</si>
  <si>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</si>
  <si>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</si>
  <si>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</si>
  <si>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</si>
  <si>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</si>
  <si>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</si>
  <si>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</si>
  <si>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</si>
  <si>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</si>
  <si>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</si>
  <si>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</si>
  <si>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</si>
  <si>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</si>
  <si>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</si>
  <si>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</si>
  <si>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</si>
  <si>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</si>
  <si>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</si>
  <si>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</si>
  <si>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</si>
  <si>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</si>
  <si>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</si>
  <si>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</si>
  <si>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</si>
  <si>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</si>
  <si>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</si>
  <si>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</si>
  <si>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</si>
  <si>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</si>
  <si>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</si>
  <si>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</si>
  <si>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</si>
  <si>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</si>
  <si>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</si>
  <si>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</si>
  <si>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</si>
  <si>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</si>
  <si>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</si>
  <si>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</si>
  <si>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</si>
  <si>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</si>
  <si>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</si>
  <si>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</si>
  <si>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</si>
  <si>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</si>
  <si>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</si>
  <si>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</si>
  <si>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</si>
  <si>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</si>
  <si>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</si>
  <si>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</si>
  <si>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</si>
  <si>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</si>
  <si>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</si>
  <si>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</si>
  <si>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</si>
  <si>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</si>
  <si>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</si>
  <si>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</si>
  <si>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</si>
  <si>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Elbert County</t>
  </si>
  <si>
    <t>El Paso County</t>
  </si>
  <si>
    <t>Fremont County</t>
  </si>
  <si>
    <t>Garfield County</t>
  </si>
  <si>
    <t>Gilpin County</t>
  </si>
  <si>
    <t>Grand County</t>
  </si>
  <si>
    <t>Gunnison County</t>
  </si>
  <si>
    <t>Hinsdale County</t>
  </si>
  <si>
    <t>Huerfano County</t>
  </si>
  <si>
    <t>Kiowa County</t>
  </si>
  <si>
    <t>Kit Carson County</t>
  </si>
  <si>
    <t>La Plata County</t>
  </si>
  <si>
    <t>Larimer County</t>
  </si>
  <si>
    <t>Las Animas County</t>
  </si>
  <si>
    <t>Mesa County</t>
  </si>
  <si>
    <t>Mineral County</t>
  </si>
  <si>
    <t>Moffat County</t>
  </si>
  <si>
    <t>Montezuma County</t>
  </si>
  <si>
    <t>Montrose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</si>
  <si>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</si>
  <si>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</si>
  <si>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</si>
  <si>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</si>
  <si>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</si>
  <si>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</si>
  <si>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</si>
  <si>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</si>
  <si>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</si>
  <si>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</si>
  <si>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</si>
  <si>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</si>
  <si>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</si>
  <si>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</si>
  <si>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</si>
  <si>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</si>
  <si>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Fairfield County</t>
  </si>
  <si>
    <t>Hartford County</t>
  </si>
  <si>
    <t>Litchfield County</t>
  </si>
  <si>
    <t>Middlesex County</t>
  </si>
  <si>
    <t>New Haven County</t>
  </si>
  <si>
    <t>New London County</t>
  </si>
  <si>
    <t>Tolland County</t>
  </si>
  <si>
    <t>Windham County</t>
  </si>
  <si>
    <t>Kent County</t>
  </si>
  <si>
    <t>New Castle County</t>
  </si>
  <si>
    <t>Sussex County</t>
  </si>
  <si>
    <t>Alachua County</t>
  </si>
  <si>
    <t>Baker County</t>
  </si>
  <si>
    <t>Bay County</t>
  </si>
  <si>
    <t>Bradford County</t>
  </si>
  <si>
    <t>Brevard County</t>
  </si>
  <si>
    <t>Broward County</t>
  </si>
  <si>
    <t>Charlotte County</t>
  </si>
  <si>
    <t>Citrus County</t>
  </si>
  <si>
    <t>Collier County</t>
  </si>
  <si>
    <t>DeSoto County</t>
  </si>
  <si>
    <t>Dixie County</t>
  </si>
  <si>
    <t>Duval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</si>
  <si>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</si>
  <si>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</si>
  <si>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</si>
  <si>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</si>
  <si>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</si>
  <si>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</si>
  <si>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</si>
  <si>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</si>
  <si>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</si>
  <si>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</si>
  <si>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</si>
  <si>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</si>
  <si>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</si>
  <si>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Leon County</t>
  </si>
  <si>
    <t>Levy County</t>
  </si>
  <si>
    <t>Liberty County</t>
  </si>
  <si>
    <t>Manatee County</t>
  </si>
  <si>
    <t>Martin County</t>
  </si>
  <si>
    <t>Miami-Dade County</t>
  </si>
  <si>
    <t>Nassau County</t>
  </si>
  <si>
    <t>Okaloosa County</t>
  </si>
  <si>
    <t>Okeechobee County</t>
  </si>
  <si>
    <t>Osceola County</t>
  </si>
  <si>
    <t>Palm Beach County</t>
  </si>
  <si>
    <t>Pasco County</t>
  </si>
  <si>
    <t>Pinellas County</t>
  </si>
  <si>
    <t>Putnam County</t>
  </si>
  <si>
    <t>St. Johns County</t>
  </si>
  <si>
    <t>St. Lucie County</t>
  </si>
  <si>
    <t>Santa Rosa County</t>
  </si>
  <si>
    <t>Sarasota County</t>
  </si>
  <si>
    <t>Seminole County</t>
  </si>
  <si>
    <t>Suwannee County</t>
  </si>
  <si>
    <t>Taylor County</t>
  </si>
  <si>
    <t>Volusia County</t>
  </si>
  <si>
    <t>Wakulla County</t>
  </si>
  <si>
    <t>Walton County</t>
  </si>
  <si>
    <t>Appling County</t>
  </si>
  <si>
    <t>Atkinson County</t>
  </si>
  <si>
    <t>Bacon County</t>
  </si>
  <si>
    <t>Banks County</t>
  </si>
  <si>
    <t>Barrow County</t>
  </si>
  <si>
    <t>Bartow County</t>
  </si>
  <si>
    <t>Ben Hill County</t>
  </si>
  <si>
    <t>Berrien County</t>
  </si>
  <si>
    <t>Bleckley County</t>
  </si>
  <si>
    <t>Brantley County</t>
  </si>
  <si>
    <t>Brooks County</t>
  </si>
  <si>
    <t>Bryan County</t>
  </si>
  <si>
    <t>Bulloch County</t>
  </si>
  <si>
    <t>Burke County</t>
  </si>
  <si>
    <t>Butts County</t>
  </si>
  <si>
    <t>Camden County</t>
  </si>
  <si>
    <t>Candler County</t>
  </si>
  <si>
    <t>Catoosa County</t>
  </si>
  <si>
    <t>Charlton County</t>
  </si>
  <si>
    <t>Chatham County</t>
  </si>
  <si>
    <t>Chattahoochee County</t>
  </si>
  <si>
    <t>Chattooga County</t>
  </si>
  <si>
    <t>Clayton County</t>
  </si>
  <si>
    <t>Clinch County</t>
  </si>
  <si>
    <t>Cobb County</t>
  </si>
  <si>
    <t>Colquitt County</t>
  </si>
  <si>
    <t>Cook County</t>
  </si>
  <si>
    <t>Coweta County</t>
  </si>
  <si>
    <t>Crisp County</t>
  </si>
  <si>
    <t>Dade County</t>
  </si>
  <si>
    <t>Dawson County</t>
  </si>
  <si>
    <t>Decatur County</t>
  </si>
  <si>
    <t>Dodge County</t>
  </si>
  <si>
    <t>Dooly County</t>
  </si>
  <si>
    <t>Dougherty County</t>
  </si>
  <si>
    <t>Early County</t>
  </si>
  <si>
    <t>Echols County</t>
  </si>
  <si>
    <t>Effingham County</t>
  </si>
  <si>
    <t>Emanuel County</t>
  </si>
  <si>
    <t>Evans County</t>
  </si>
  <si>
    <t>Fannin County</t>
  </si>
  <si>
    <t>Floyd County</t>
  </si>
  <si>
    <t>Forsyth County</t>
  </si>
  <si>
    <t>Gilmer County</t>
  </si>
  <si>
    <t>Glascock County</t>
  </si>
  <si>
    <t>Glynn County</t>
  </si>
  <si>
    <t>Gordon County</t>
  </si>
  <si>
    <t>Grady County</t>
  </si>
  <si>
    <t>Gwinnett County</t>
  </si>
  <si>
    <t>Habersham County</t>
  </si>
  <si>
    <t>Hall County</t>
  </si>
  <si>
    <t>Hancock County</t>
  </si>
  <si>
    <t>Haralson County</t>
  </si>
  <si>
    <t>Harris County</t>
  </si>
  <si>
    <t>Hart County</t>
  </si>
  <si>
    <t>Heard County</t>
  </si>
  <si>
    <t>Irwin County</t>
  </si>
  <si>
    <t>Jasper County</t>
  </si>
  <si>
    <t>Jeff Davis County</t>
  </si>
  <si>
    <t>Jenkins County</t>
  </si>
  <si>
    <t>Jones County</t>
  </si>
  <si>
    <t>Lanier County</t>
  </si>
  <si>
    <t>Laurens County</t>
  </si>
  <si>
    <t>Long County</t>
  </si>
  <si>
    <t>Lumpkin County</t>
  </si>
  <si>
    <t>McDuffie County</t>
  </si>
  <si>
    <t>McIntosh County</t>
  </si>
  <si>
    <t>Meriwether County</t>
  </si>
  <si>
    <t>Mitchell County</t>
  </si>
  <si>
    <t>Murray County</t>
  </si>
  <si>
    <t>Muscogee County</t>
  </si>
  <si>
    <t>Oconee County</t>
  </si>
  <si>
    <t>Oglethorpe County</t>
  </si>
  <si>
    <t>Paulding County</t>
  </si>
  <si>
    <t>Peach County</t>
  </si>
  <si>
    <t>Pierce County</t>
  </si>
  <si>
    <t>Quitman County</t>
  </si>
  <si>
    <t>Rabun County</t>
  </si>
  <si>
    <t>Richmond County</t>
  </si>
  <si>
    <t>Rockdale County</t>
  </si>
  <si>
    <t>Schley County</t>
  </si>
  <si>
    <t>Screven County</t>
  </si>
  <si>
    <t>Spalding County</t>
  </si>
  <si>
    <t>Stephens County</t>
  </si>
  <si>
    <t>Stewart County</t>
  </si>
  <si>
    <t>Talbot County</t>
  </si>
  <si>
    <t>Taliaferro County</t>
  </si>
  <si>
    <t>Tattnall County</t>
  </si>
  <si>
    <t>Telfair County</t>
  </si>
  <si>
    <t>Terrell County</t>
  </si>
  <si>
    <t>Thomas County</t>
  </si>
  <si>
    <t>Tift County</t>
  </si>
  <si>
    <t>Toombs County</t>
  </si>
  <si>
    <t>Towns County</t>
  </si>
  <si>
    <t>Treutlen County</t>
  </si>
  <si>
    <t>Troup County</t>
  </si>
  <si>
    <t>Turner County</t>
  </si>
  <si>
    <t>Twiggs County</t>
  </si>
  <si>
    <t>Upson County</t>
  </si>
  <si>
    <t>Ware County</t>
  </si>
  <si>
    <t>Warren County</t>
  </si>
  <si>
    <t>Wayne County</t>
  </si>
  <si>
    <t>Webster County</t>
  </si>
  <si>
    <t>Wheeler County</t>
  </si>
  <si>
    <t>Whitfield County</t>
  </si>
  <si>
    <t>Wilkes County</t>
  </si>
  <si>
    <t>Wilkinson County</t>
  </si>
  <si>
    <t>Worth County</t>
  </si>
  <si>
    <t>Hawaii County</t>
  </si>
  <si>
    <t>Honolulu County</t>
  </si>
  <si>
    <t>Kalawao County</t>
  </si>
  <si>
    <t>Kauai County</t>
  </si>
  <si>
    <t>Maui County</t>
  </si>
  <si>
    <t>Ada County</t>
  </si>
  <si>
    <t>Bannock County</t>
  </si>
  <si>
    <t>Bear Lake County</t>
  </si>
  <si>
    <t>Benewah County</t>
  </si>
  <si>
    <t>Bingham County</t>
  </si>
  <si>
    <t>Blaine County</t>
  </si>
  <si>
    <t>Boise County</t>
  </si>
  <si>
    <t>Bonner County</t>
  </si>
  <si>
    <t>Bonneville County</t>
  </si>
  <si>
    <t>Boundary County</t>
  </si>
  <si>
    <t>Camas County</t>
  </si>
  <si>
    <t>Canyon County</t>
  </si>
  <si>
    <t>Caribou County</t>
  </si>
  <si>
    <t>Cassia County</t>
  </si>
  <si>
    <t>Clearwater County</t>
  </si>
  <si>
    <t>Gem County</t>
  </si>
  <si>
    <t>Gooding County</t>
  </si>
  <si>
    <t>Idaho County</t>
  </si>
  <si>
    <t>Jerome County</t>
  </si>
  <si>
    <t>Kootenai County</t>
  </si>
  <si>
    <t>Latah County</t>
  </si>
  <si>
    <t>Lemhi County</t>
  </si>
  <si>
    <t>Lewis County</t>
  </si>
  <si>
    <t>Minidoka County</t>
  </si>
  <si>
    <t>Nez Perce County</t>
  </si>
  <si>
    <t>Oneida County</t>
  </si>
  <si>
    <t>Owyhee County</t>
  </si>
  <si>
    <t>Payette County</t>
  </si>
  <si>
    <t>Power County</t>
  </si>
  <si>
    <t>Shoshone County</t>
  </si>
  <si>
    <t>Teton County</t>
  </si>
  <si>
    <t>Twin Falls County</t>
  </si>
  <si>
    <t>Valley County</t>
  </si>
  <si>
    <t>Alexander County</t>
  </si>
  <si>
    <t>Bond County</t>
  </si>
  <si>
    <t>Brown County</t>
  </si>
  <si>
    <t>Bureau County</t>
  </si>
  <si>
    <t>Cass County</t>
  </si>
  <si>
    <t>Champaign County</t>
  </si>
  <si>
    <t>Christian County</t>
  </si>
  <si>
    <t>Clinton County</t>
  </si>
  <si>
    <t>Coles County</t>
  </si>
  <si>
    <t>Cumberland County</t>
  </si>
  <si>
    <t>De Witt County</t>
  </si>
  <si>
    <t>DuPage County</t>
  </si>
  <si>
    <t>Edgar County</t>
  </si>
  <si>
    <t>Edwards County</t>
  </si>
  <si>
    <t>Ford County</t>
  </si>
  <si>
    <t>Gallatin County</t>
  </si>
  <si>
    <t>Grundy County</t>
  </si>
  <si>
    <t>Hardin County</t>
  </si>
  <si>
    <t>Henderson County</t>
  </si>
  <si>
    <t>Iroquois County</t>
  </si>
  <si>
    <t>Jersey County</t>
  </si>
  <si>
    <t>Jo Daviess County</t>
  </si>
  <si>
    <t>Kane County</t>
  </si>
  <si>
    <t>Kankakee County</t>
  </si>
  <si>
    <t>Kendall County</t>
  </si>
  <si>
    <t>Knox County</t>
  </si>
  <si>
    <t>LaSalle County</t>
  </si>
  <si>
    <t>Livingston County</t>
  </si>
  <si>
    <t>McDonough County</t>
  </si>
  <si>
    <t>McHenry County</t>
  </si>
  <si>
    <t>McLean County</t>
  </si>
  <si>
    <t>Macoupin County</t>
  </si>
  <si>
    <t>Mason County</t>
  </si>
  <si>
    <t>Massac County</t>
  </si>
  <si>
    <t>Menard County</t>
  </si>
  <si>
    <t>Mercer County</t>
  </si>
  <si>
    <t>Moultrie County</t>
  </si>
  <si>
    <t>Ogle County</t>
  </si>
  <si>
    <t>Peoria County</t>
  </si>
  <si>
    <t>Piatt County</t>
  </si>
  <si>
    <t>Richland County</t>
  </si>
  <si>
    <t>Rock Island County</t>
  </si>
  <si>
    <t>Sangamon County</t>
  </si>
  <si>
    <t>Schuyler County</t>
  </si>
  <si>
    <t>Stark County</t>
  </si>
  <si>
    <t>Stephenson County</t>
  </si>
  <si>
    <t>Tazewell County</t>
  </si>
  <si>
    <t>Vermilion County</t>
  </si>
  <si>
    <t>Wabash County</t>
  </si>
  <si>
    <t>Whiteside County</t>
  </si>
  <si>
    <t>Will County</t>
  </si>
  <si>
    <t>Williamson County</t>
  </si>
  <si>
    <t>Winnebago County</t>
  </si>
  <si>
    <t>Woodford County</t>
  </si>
  <si>
    <t>Allen County</t>
  </si>
  <si>
    <t>Bartholomew County</t>
  </si>
  <si>
    <t>Blackford County</t>
  </si>
  <si>
    <t>Daviess County</t>
  </si>
  <si>
    <t>Dearborn County</t>
  </si>
  <si>
    <t>Delaware County</t>
  </si>
  <si>
    <t>Dubois County</t>
  </si>
  <si>
    <t>Elkhart County</t>
  </si>
  <si>
    <t>Fountain County</t>
  </si>
  <si>
    <t>Gibson County</t>
  </si>
  <si>
    <t>Harrison County</t>
  </si>
  <si>
    <t>Hendricks County</t>
  </si>
  <si>
    <t>Huntington County</t>
  </si>
  <si>
    <t>Jay County</t>
  </si>
  <si>
    <t>Jennings County</t>
  </si>
  <si>
    <t>Kosciusko County</t>
  </si>
  <si>
    <t>LaGrange County</t>
  </si>
  <si>
    <t>LaPorte County</t>
  </si>
  <si>
    <t>Miami County</t>
  </si>
  <si>
    <t>Noble County</t>
  </si>
  <si>
    <t>Ohio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</si>
  <si>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</si>
  <si>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</si>
  <si>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</si>
  <si>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</si>
  <si>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</si>
  <si>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</si>
  <si>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</si>
  <si>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</si>
  <si>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</si>
  <si>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</si>
  <si>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</si>
  <si>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</si>
  <si>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</si>
  <si>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</si>
  <si>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</si>
  <si>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</si>
  <si>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</si>
  <si>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</si>
  <si>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</si>
  <si>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</si>
  <si>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Adair County</t>
  </si>
  <si>
    <t>Allamakee County</t>
  </si>
  <si>
    <t>Appanoose County</t>
  </si>
  <si>
    <t>Audubon County</t>
  </si>
  <si>
    <t>Black Hawk County</t>
  </si>
  <si>
    <t>Bremer County</t>
  </si>
  <si>
    <t>Buchanan County</t>
  </si>
  <si>
    <t>Buena Vista County</t>
  </si>
  <si>
    <t>Cedar County</t>
  </si>
  <si>
    <t>Cerro Gordo County</t>
  </si>
  <si>
    <t>Chickasaw County</t>
  </si>
  <si>
    <t>Davis County</t>
  </si>
  <si>
    <t>Des Moines County</t>
  </si>
  <si>
    <t>Dickinson County</t>
  </si>
  <si>
    <t>Dubuque County</t>
  </si>
  <si>
    <t>Emmet County</t>
  </si>
  <si>
    <t>Guthrie County</t>
  </si>
  <si>
    <t>Ida County</t>
  </si>
  <si>
    <t>Iowa County</t>
  </si>
  <si>
    <t>Keokuk County</t>
  </si>
  <si>
    <t>Kossuth County</t>
  </si>
  <si>
    <t>Linn County</t>
  </si>
  <si>
    <t>Louisa County</t>
  </si>
  <si>
    <t>Lucas County</t>
  </si>
  <si>
    <t>Lyon County</t>
  </si>
  <si>
    <t>Mahaska County</t>
  </si>
  <si>
    <t>Mills County</t>
  </si>
  <si>
    <t>Monona County</t>
  </si>
  <si>
    <t>Muscatine County</t>
  </si>
  <si>
    <t>O'Brien County</t>
  </si>
  <si>
    <t>Page County</t>
  </si>
  <si>
    <t>Palo Alto County</t>
  </si>
  <si>
    <t>Plymouth County</t>
  </si>
  <si>
    <t>Pocahontas County</t>
  </si>
  <si>
    <t>Pottawattamie County</t>
  </si>
  <si>
    <t>Poweshiek County</t>
  </si>
  <si>
    <t>Ringgold County</t>
  </si>
  <si>
    <t>Sac County</t>
  </si>
  <si>
    <t>Sioux County</t>
  </si>
  <si>
    <t>Story County</t>
  </si>
  <si>
    <t>Tama County</t>
  </si>
  <si>
    <t>Wapello County</t>
  </si>
  <si>
    <t>Winneshiek County</t>
  </si>
  <si>
    <t>Woodbury County</t>
  </si>
  <si>
    <t>Wright County</t>
  </si>
  <si>
    <t>Anderson County</t>
  </si>
  <si>
    <t>Atchison County</t>
  </si>
  <si>
    <t>Barber County</t>
  </si>
  <si>
    <t>Barton County</t>
  </si>
  <si>
    <t>Bourbon County</t>
  </si>
  <si>
    <t>Chase County</t>
  </si>
  <si>
    <t>Chautauqua County</t>
  </si>
  <si>
    <t>Cloud County</t>
  </si>
  <si>
    <t>Coffey County</t>
  </si>
  <si>
    <t>Comanche County</t>
  </si>
  <si>
    <t>Cowley County</t>
  </si>
  <si>
    <t>Doniphan County</t>
  </si>
  <si>
    <t>Elk County</t>
  </si>
  <si>
    <t>Ellis County</t>
  </si>
  <si>
    <t>Ellsworth County</t>
  </si>
  <si>
    <t>Finney County</t>
  </si>
  <si>
    <t>Geary County</t>
  </si>
  <si>
    <t>Gove County</t>
  </si>
  <si>
    <t>Gray County</t>
  </si>
  <si>
    <t>Greeley County</t>
  </si>
  <si>
    <t>Greenwood County</t>
  </si>
  <si>
    <t>Harper County</t>
  </si>
  <si>
    <t>Harvey County</t>
  </si>
  <si>
    <t>Haskell County</t>
  </si>
  <si>
    <t>Hodgeman County</t>
  </si>
  <si>
    <t>Jewell County</t>
  </si>
  <si>
    <t>Kearny County</t>
  </si>
  <si>
    <t>Kingman County</t>
  </si>
  <si>
    <t>Labette County</t>
  </si>
  <si>
    <t>Lane County</t>
  </si>
  <si>
    <t>Leavenworth County</t>
  </si>
  <si>
    <t>McPherson County</t>
  </si>
  <si>
    <t>Meade County</t>
  </si>
  <si>
    <t>Morris County</t>
  </si>
  <si>
    <t>Morton County</t>
  </si>
  <si>
    <t>Nemaha County</t>
  </si>
  <si>
    <t>Neosho County</t>
  </si>
  <si>
    <t>Ness County</t>
  </si>
  <si>
    <t>Norton County</t>
  </si>
  <si>
    <t>Osage County</t>
  </si>
  <si>
    <t>Osborne County</t>
  </si>
  <si>
    <t>Ottawa County</t>
  </si>
  <si>
    <t>Pawnee County</t>
  </si>
  <si>
    <t>Pottawatomie County</t>
  </si>
  <si>
    <t>Pratt County</t>
  </si>
  <si>
    <t>Rawlins County</t>
  </si>
  <si>
    <t>Reno County</t>
  </si>
  <si>
    <t>Republic County</t>
  </si>
  <si>
    <t>Rice County</t>
  </si>
  <si>
    <t>Riley County</t>
  </si>
  <si>
    <t>Rooks County</t>
  </si>
  <si>
    <t>Seward County</t>
  </si>
  <si>
    <t>Shawnee County</t>
  </si>
  <si>
    <t>Sheridan County</t>
  </si>
  <si>
    <t>Sherman County</t>
  </si>
  <si>
    <t>Smith County</t>
  </si>
  <si>
    <t>Stafford County</t>
  </si>
  <si>
    <t>Stanton County</t>
  </si>
  <si>
    <t>Stevens County</t>
  </si>
  <si>
    <t>Sumner County</t>
  </si>
  <si>
    <t>Trego County</t>
  </si>
  <si>
    <t>Wabaunsee County</t>
  </si>
  <si>
    <t>Wallace County</t>
  </si>
  <si>
    <t>Wichita County</t>
  </si>
  <si>
    <t>Wilson County</t>
  </si>
  <si>
    <t>Woodson County</t>
  </si>
  <si>
    <t>Wyandotte County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</si>
  <si>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</si>
  <si>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</si>
  <si>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</si>
  <si>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</si>
  <si>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</si>
  <si>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</si>
  <si>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</si>
  <si>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</si>
  <si>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</si>
  <si>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</si>
  <si>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</si>
  <si>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</si>
  <si>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</si>
  <si>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</si>
  <si>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</si>
  <si>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</si>
  <si>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Edmonson County</t>
  </si>
  <si>
    <t>Elliott County</t>
  </si>
  <si>
    <t>Estill County</t>
  </si>
  <si>
    <t>Fleming County</t>
  </si>
  <si>
    <t>Garrard County</t>
  </si>
  <si>
    <t>Graves County</t>
  </si>
  <si>
    <t>Grayson County</t>
  </si>
  <si>
    <t>Green County</t>
  </si>
  <si>
    <t>Greenup County</t>
  </si>
  <si>
    <t>Harlan County</t>
  </si>
  <si>
    <t>Hickman County</t>
  </si>
  <si>
    <t>Hopkins County</t>
  </si>
  <si>
    <t>Jessamine County</t>
  </si>
  <si>
    <t>Kenton County</t>
  </si>
  <si>
    <t>Knott County</t>
  </si>
  <si>
    <t>Larue County</t>
  </si>
  <si>
    <t>Laurel County</t>
  </si>
  <si>
    <t>Leslie County</t>
  </si>
  <si>
    <t>Letcher County</t>
  </si>
  <si>
    <t>McCracken County</t>
  </si>
  <si>
    <t>McCreary County</t>
  </si>
  <si>
    <t>Magoffin County</t>
  </si>
  <si>
    <t>Menifee County</t>
  </si>
  <si>
    <t>Metcalfe County</t>
  </si>
  <si>
    <t>Muhlenberg County</t>
  </si>
  <si>
    <t>Nelson County</t>
  </si>
  <si>
    <t>Nicholas County</t>
  </si>
  <si>
    <t>Oldham County</t>
  </si>
  <si>
    <t>Owsley County</t>
  </si>
  <si>
    <t>Pendleton County</t>
  </si>
  <si>
    <t>Powell County</t>
  </si>
  <si>
    <t>Robertson County</t>
  </si>
  <si>
    <t>Rockcastle County</t>
  </si>
  <si>
    <t>Rowan County</t>
  </si>
  <si>
    <t>Simpson County</t>
  </si>
  <si>
    <t>Todd County</t>
  </si>
  <si>
    <t>Trigg County</t>
  </si>
  <si>
    <t>Trimble County</t>
  </si>
  <si>
    <t>Wolfe County</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</si>
  <si>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</si>
  <si>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</si>
  <si>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</si>
  <si>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</si>
  <si>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</si>
  <si>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</si>
  <si>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</si>
  <si>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</si>
  <si>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</si>
  <si>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</si>
  <si>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</si>
  <si>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</si>
  <si>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</si>
  <si>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</si>
  <si>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</si>
  <si>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</si>
  <si>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</si>
  <si>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</si>
  <si>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</si>
  <si>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</si>
  <si>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</si>
  <si>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</si>
  <si>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</si>
  <si>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</si>
  <si>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</si>
  <si>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</si>
  <si>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</si>
  <si>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</si>
  <si>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</si>
  <si>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LaSalle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</si>
  <si>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</si>
  <si>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</si>
  <si>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</si>
  <si>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</si>
  <si>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</si>
  <si>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</si>
  <si>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</si>
  <si>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</si>
  <si>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</si>
  <si>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</si>
  <si>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</si>
  <si>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</si>
  <si>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</si>
  <si>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</si>
  <si>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</si>
  <si>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</si>
  <si>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</si>
  <si>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</si>
  <si>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</si>
  <si>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</si>
  <si>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</si>
  <si>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</si>
  <si>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</si>
  <si>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</si>
  <si>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</si>
  <si>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</si>
  <si>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</si>
  <si>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</si>
  <si>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</si>
  <si>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</si>
  <si>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</si>
  <si>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</si>
  <si>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</si>
  <si>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</si>
  <si>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Androscoggin County</t>
  </si>
  <si>
    <t>Aroostook County</t>
  </si>
  <si>
    <t>Kennebec County</t>
  </si>
  <si>
    <t>Oxford County</t>
  </si>
  <si>
    <t>Penobscot County</t>
  </si>
  <si>
    <t>Piscataquis County</t>
  </si>
  <si>
    <t>Sagadahoc County</t>
  </si>
  <si>
    <t>Somerset County</t>
  </si>
  <si>
    <t>Waldo County</t>
  </si>
  <si>
    <t>York County</t>
  </si>
  <si>
    <t>Allegany County</t>
  </si>
  <si>
    <t>Anne Arundel County</t>
  </si>
  <si>
    <t>Baltimore County</t>
  </si>
  <si>
    <t>Calvert County</t>
  </si>
  <si>
    <t>Caroline County</t>
  </si>
  <si>
    <t>Cecil County</t>
  </si>
  <si>
    <t>Charles County</t>
  </si>
  <si>
    <t>Dorchester County</t>
  </si>
  <si>
    <t>Frederick County</t>
  </si>
  <si>
    <t>Garrett County</t>
  </si>
  <si>
    <t>Harford County</t>
  </si>
  <si>
    <t>Prince George's County</t>
  </si>
  <si>
    <t>Queen Anne's County</t>
  </si>
  <si>
    <t>St. Mary's County</t>
  </si>
  <si>
    <t>Wicomico County</t>
  </si>
  <si>
    <t>Worcester County</t>
  </si>
  <si>
    <t>Barnstable County</t>
  </si>
  <si>
    <t>Berkshire County</t>
  </si>
  <si>
    <t>Bristol County</t>
  </si>
  <si>
    <t>Dukes County</t>
  </si>
  <si>
    <t>Essex County</t>
  </si>
  <si>
    <t>Hampden County</t>
  </si>
  <si>
    <t>Hampshire County</t>
  </si>
  <si>
    <t>Nantucket County</t>
  </si>
  <si>
    <t>Norfolk County</t>
  </si>
  <si>
    <t>Suffolk County</t>
  </si>
  <si>
    <t>Alcona County</t>
  </si>
  <si>
    <t>Alger County</t>
  </si>
  <si>
    <t>Allegan County</t>
  </si>
  <si>
    <t>Alpena County</t>
  </si>
  <si>
    <t>Antrim County</t>
  </si>
  <si>
    <t>Arenac County</t>
  </si>
  <si>
    <t>Baraga County</t>
  </si>
  <si>
    <t>Barry County</t>
  </si>
  <si>
    <t>Benzie County</t>
  </si>
  <si>
    <t>Branch County</t>
  </si>
  <si>
    <t>Charlevoix County</t>
  </si>
  <si>
    <t>Cheboygan County</t>
  </si>
  <si>
    <t>Chippewa County</t>
  </si>
  <si>
    <t>Clare County</t>
  </si>
  <si>
    <t>Eaton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</si>
  <si>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</si>
  <si>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</si>
  <si>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</si>
  <si>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</si>
  <si>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</si>
  <si>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</si>
  <si>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</si>
  <si>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</si>
  <si>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</si>
  <si>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</si>
  <si>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</si>
  <si>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</si>
  <si>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</si>
  <si>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</si>
  <si>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</si>
  <si>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Keweenaw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</si>
  <si>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</si>
  <si>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</si>
  <si>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</si>
  <si>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</si>
  <si>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</si>
  <si>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</si>
  <si>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</si>
  <si>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</si>
  <si>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</si>
  <si>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</si>
  <si>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</si>
  <si>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</si>
  <si>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</si>
  <si>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</si>
  <si>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</si>
  <si>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</si>
  <si>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</si>
  <si>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</si>
  <si>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</si>
  <si>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</si>
  <si>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Oscoda County</t>
  </si>
  <si>
    <t>Otsego County</t>
  </si>
  <si>
    <t>Presque Isle County</t>
  </si>
  <si>
    <t>Roscommon County</t>
  </si>
  <si>
    <t>Saginaw County</t>
  </si>
  <si>
    <t>Sanilac County</t>
  </si>
  <si>
    <t>Schoolcraft County</t>
  </si>
  <si>
    <t>Shiawassee County</t>
  </si>
  <si>
    <t>Tuscola County</t>
  </si>
  <si>
    <t>Washtenaw County</t>
  </si>
  <si>
    <t>Wexford County</t>
  </si>
  <si>
    <t>Aitkin County</t>
  </si>
  <si>
    <t>Anoka County</t>
  </si>
  <si>
    <t>Becker County</t>
  </si>
  <si>
    <t>Beltrami County</t>
  </si>
  <si>
    <t>Big Stone County</t>
  </si>
  <si>
    <t>Blue Earth County</t>
  </si>
  <si>
    <t>Carlton County</t>
  </si>
  <si>
    <t>Carver County</t>
  </si>
  <si>
    <t>Chisago County</t>
  </si>
  <si>
    <t>Cottonwood County</t>
  </si>
  <si>
    <t>Crow Wing County</t>
  </si>
  <si>
    <t>Dakota County</t>
  </si>
  <si>
    <t>Faribault County</t>
  </si>
  <si>
    <t>Fillmore County</t>
  </si>
  <si>
    <t>Freeborn County</t>
  </si>
  <si>
    <t>Goodhue County</t>
  </si>
  <si>
    <t>Hennepin County</t>
  </si>
  <si>
    <t>Hubbard County</t>
  </si>
  <si>
    <t>Isanti County</t>
  </si>
  <si>
    <t>Itasca County</t>
  </si>
  <si>
    <t>Kanabec County</t>
  </si>
  <si>
    <t>Kandiyohi County</t>
  </si>
  <si>
    <t>Kittson County</t>
  </si>
  <si>
    <t>Koochiching County</t>
  </si>
  <si>
    <t>Lac qui Parle County</t>
  </si>
  <si>
    <t>Lake of the Woods County</t>
  </si>
  <si>
    <t>Le Sueur County</t>
  </si>
  <si>
    <t>McLeod County</t>
  </si>
  <si>
    <t>Mahnomen County</t>
  </si>
  <si>
    <t>Meeker County</t>
  </si>
  <si>
    <t>Mille Lacs County</t>
  </si>
  <si>
    <t>Morrison County</t>
  </si>
  <si>
    <t>Mower County</t>
  </si>
  <si>
    <t>Nicollet County</t>
  </si>
  <si>
    <t>Nobles County</t>
  </si>
  <si>
    <t>Norman County</t>
  </si>
  <si>
    <t>Olmsted County</t>
  </si>
  <si>
    <t>Otter Tail County</t>
  </si>
  <si>
    <t>Pennington County</t>
  </si>
  <si>
    <t>Pine County</t>
  </si>
  <si>
    <t>Pipestone County</t>
  </si>
  <si>
    <t>Ramsey County</t>
  </si>
  <si>
    <t>Red Lake County</t>
  </si>
  <si>
    <t>Redwood County</t>
  </si>
  <si>
    <t>Renville County</t>
  </si>
  <si>
    <t>Rock County</t>
  </si>
  <si>
    <t>Roseau County</t>
  </si>
  <si>
    <t>St. Louis County</t>
  </si>
  <si>
    <t>Sherburne County</t>
  </si>
  <si>
    <t>Sibley County</t>
  </si>
  <si>
    <t>Stearns County</t>
  </si>
  <si>
    <t>Steele County</t>
  </si>
  <si>
    <t>Swift County</t>
  </si>
  <si>
    <t>Traverse County</t>
  </si>
  <si>
    <t>Wabasha County</t>
  </si>
  <si>
    <t>Wadena County</t>
  </si>
  <si>
    <t>Waseca County</t>
  </si>
  <si>
    <t>Watonwan County</t>
  </si>
  <si>
    <t>Wilkin County</t>
  </si>
  <si>
    <t>Winona County</t>
  </si>
  <si>
    <t>Yellow Medicine County</t>
  </si>
  <si>
    <t>Alcorn County</t>
  </si>
  <si>
    <t>Amite County</t>
  </si>
  <si>
    <t>Attala County</t>
  </si>
  <si>
    <t>Bolivar County</t>
  </si>
  <si>
    <t>Claiborne County</t>
  </si>
  <si>
    <t>Coahoma County</t>
  </si>
  <si>
    <t>Copiah County</t>
  </si>
  <si>
    <t>Forrest County</t>
  </si>
  <si>
    <t>George County</t>
  </si>
  <si>
    <t>Grenada County</t>
  </si>
  <si>
    <t>Hinds County</t>
  </si>
  <si>
    <t>Humphreys County</t>
  </si>
  <si>
    <t>Issaquena County</t>
  </si>
  <si>
    <t>Itawamba County</t>
  </si>
  <si>
    <t>Jefferson Davis County</t>
  </si>
  <si>
    <t>Kemper County</t>
  </si>
  <si>
    <t>Leake County</t>
  </si>
  <si>
    <t>Leflore County</t>
  </si>
  <si>
    <t>Neshoba County</t>
  </si>
  <si>
    <t>Noxubee County</t>
  </si>
  <si>
    <t>Oktibbeha County</t>
  </si>
  <si>
    <t>Panola County</t>
  </si>
  <si>
    <t>Pearl River County</t>
  </si>
  <si>
    <t>Pontotoc County</t>
  </si>
  <si>
    <t>Prentiss County</t>
  </si>
  <si>
    <t>Rankin County</t>
  </si>
  <si>
    <t>Sharkey County</t>
  </si>
  <si>
    <t>Sunflower County</t>
  </si>
  <si>
    <t>Tallahatchie County</t>
  </si>
  <si>
    <t>Tate County</t>
  </si>
  <si>
    <t>Tippah County</t>
  </si>
  <si>
    <t>Tishomingo County</t>
  </si>
  <si>
    <t>Tunica County</t>
  </si>
  <si>
    <t>Walthall County</t>
  </si>
  <si>
    <t>Yalobusha County</t>
  </si>
  <si>
    <t>Yazoo County</t>
  </si>
  <si>
    <t>Andrew County</t>
  </si>
  <si>
    <t>Audrain County</t>
  </si>
  <si>
    <t>Bates County</t>
  </si>
  <si>
    <t>Bollinger County</t>
  </si>
  <si>
    <t>Callaway County</t>
  </si>
  <si>
    <t>Cape Girardeau County</t>
  </si>
  <si>
    <t>Chariton County</t>
  </si>
  <si>
    <t>Cole County</t>
  </si>
  <si>
    <t>Cooper County</t>
  </si>
  <si>
    <t>Dent County</t>
  </si>
  <si>
    <t>Dunklin County</t>
  </si>
  <si>
    <t>Gasconade County</t>
  </si>
  <si>
    <t>Gentry County</t>
  </si>
  <si>
    <t>Hickory County</t>
  </si>
  <si>
    <t>Holt County</t>
  </si>
  <si>
    <t>Howell County</t>
  </si>
  <si>
    <t>Laclede County</t>
  </si>
  <si>
    <t>McDonald County</t>
  </si>
  <si>
    <t>Maries County</t>
  </si>
  <si>
    <t>Moniteau County</t>
  </si>
  <si>
    <t>New Madrid County</t>
  </si>
  <si>
    <t>Nodaway County</t>
  </si>
  <si>
    <t>Oregon County</t>
  </si>
  <si>
    <t>Ozark County</t>
  </si>
  <si>
    <t>Pemiscot County</t>
  </si>
  <si>
    <t>Pettis County</t>
  </si>
  <si>
    <t>Phelps County</t>
  </si>
  <si>
    <t>Platte County</t>
  </si>
  <si>
    <t>Ralls County</t>
  </si>
  <si>
    <t>Ray County</t>
  </si>
  <si>
    <t>Reynolds County</t>
  </si>
  <si>
    <t>St. Charles County</t>
  </si>
  <si>
    <t>Ste. Genevieve County</t>
  </si>
  <si>
    <t>St. Francois County</t>
  </si>
  <si>
    <t>Scotland County</t>
  </si>
  <si>
    <t>Shannon County</t>
  </si>
  <si>
    <t>Stoddard County</t>
  </si>
  <si>
    <t>Taney County</t>
  </si>
  <si>
    <t>Texas County</t>
  </si>
  <si>
    <t>Vernon County</t>
  </si>
  <si>
    <t>Beaverhead County</t>
  </si>
  <si>
    <t>Big Horn County</t>
  </si>
  <si>
    <t>Broadwater County</t>
  </si>
  <si>
    <t>Carbon County</t>
  </si>
  <si>
    <t>Cascade County</t>
  </si>
  <si>
    <t>Chouteau County</t>
  </si>
  <si>
    <t>Daniels County</t>
  </si>
  <si>
    <t>Deer Lodge County</t>
  </si>
  <si>
    <t>Fallon County</t>
  </si>
  <si>
    <t>Fergus County</t>
  </si>
  <si>
    <t>Flathead County</t>
  </si>
  <si>
    <t>Glacier County</t>
  </si>
  <si>
    <t>Golden Valley County</t>
  </si>
  <si>
    <t>Granite County</t>
  </si>
  <si>
    <t>Hill County</t>
  </si>
  <si>
    <t>Judith Basin County</t>
  </si>
  <si>
    <t>Lewis and Clark County</t>
  </si>
  <si>
    <t>McCone County</t>
  </si>
  <si>
    <t>Meagher County</t>
  </si>
  <si>
    <t>Missoula County</t>
  </si>
  <si>
    <t>Musselshell County</t>
  </si>
  <si>
    <t>Petroleum County</t>
  </si>
  <si>
    <t>Pondera County</t>
  </si>
  <si>
    <t>Powder River County</t>
  </si>
  <si>
    <t>Ravalli County</t>
  </si>
  <si>
    <t>Roosevelt County</t>
  </si>
  <si>
    <t>Rosebud County</t>
  </si>
  <si>
    <t>Sanders County</t>
  </si>
  <si>
    <t>Silver Bow County</t>
  </si>
  <si>
    <t>Stillwater County</t>
  </si>
  <si>
    <t>Sweet Grass County</t>
  </si>
  <si>
    <t>Toole County</t>
  </si>
  <si>
    <t>Treasure County</t>
  </si>
  <si>
    <t>Wheatland County</t>
  </si>
  <si>
    <t>Wibaux County</t>
  </si>
  <si>
    <t>Yellowstone County</t>
  </si>
  <si>
    <t>Antelope County</t>
  </si>
  <si>
    <t>Arthur County</t>
  </si>
  <si>
    <t>Banner County</t>
  </si>
  <si>
    <t>Box Butte County</t>
  </si>
  <si>
    <t>Buffalo County</t>
  </si>
  <si>
    <t>Burt County</t>
  </si>
  <si>
    <t>Cherry County</t>
  </si>
  <si>
    <t>Colfax County</t>
  </si>
  <si>
    <t>Cuming County</t>
  </si>
  <si>
    <t>Dawes County</t>
  </si>
  <si>
    <t>Deuel County</t>
  </si>
  <si>
    <t>Dixon County</t>
  </si>
  <si>
    <t>Dundy County</t>
  </si>
  <si>
    <t>Frontier County</t>
  </si>
  <si>
    <t>Furnas County</t>
  </si>
  <si>
    <t>Gage County</t>
  </si>
  <si>
    <t>Garden County</t>
  </si>
  <si>
    <t>Gosper County</t>
  </si>
  <si>
    <t>Hayes County</t>
  </si>
  <si>
    <t>Hitchcock County</t>
  </si>
  <si>
    <t>Hooker County</t>
  </si>
  <si>
    <t>Kearney County</t>
  </si>
  <si>
    <t>Keith County</t>
  </si>
  <si>
    <t>Keya Paha County</t>
  </si>
  <si>
    <t>Kimball County</t>
  </si>
  <si>
    <t>Lancaster County</t>
  </si>
  <si>
    <t>Loup County</t>
  </si>
  <si>
    <t>Merrick County</t>
  </si>
  <si>
    <t>Morrill County</t>
  </si>
  <si>
    <t>Nance County</t>
  </si>
  <si>
    <t>Nuckolls County</t>
  </si>
  <si>
    <t>Otoe County</t>
  </si>
  <si>
    <t>Perkins County</t>
  </si>
  <si>
    <t>Red Willow County</t>
  </si>
  <si>
    <t>Richardson County</t>
  </si>
  <si>
    <t>Sarpy County</t>
  </si>
  <si>
    <t>Saunders County</t>
  </si>
  <si>
    <t>Scotts Bluff County</t>
  </si>
  <si>
    <t>Thayer County</t>
  </si>
  <si>
    <t>Thurston County</t>
  </si>
  <si>
    <t>Churchill County</t>
  </si>
  <si>
    <t>Elko County</t>
  </si>
  <si>
    <t>Esmeralda County</t>
  </si>
  <si>
    <t>Eureka County</t>
  </si>
  <si>
    <t>Lander County</t>
  </si>
  <si>
    <t>Nye County</t>
  </si>
  <si>
    <t>Pershing County</t>
  </si>
  <si>
    <t>Storey County</t>
  </si>
  <si>
    <t>Washoe County</t>
  </si>
  <si>
    <t>White Pine County</t>
  </si>
  <si>
    <t>Belknap County</t>
  </si>
  <si>
    <t>Cheshire County</t>
  </si>
  <si>
    <t>Coos County</t>
  </si>
  <si>
    <t>Grafton County</t>
  </si>
  <si>
    <t>Merrimack County</t>
  </si>
  <si>
    <t>Rockingham County</t>
  </si>
  <si>
    <t>Strafford County</t>
  </si>
  <si>
    <t>Atlantic County</t>
  </si>
  <si>
    <t>Bergen County</t>
  </si>
  <si>
    <t>Burlington County</t>
  </si>
  <si>
    <t>Cape May County</t>
  </si>
  <si>
    <t>Gloucester County</t>
  </si>
  <si>
    <t>Hudson County</t>
  </si>
  <si>
    <t>Hunterdon County</t>
  </si>
  <si>
    <t>Monmouth County</t>
  </si>
  <si>
    <t>Ocean County</t>
  </si>
  <si>
    <t>Passaic County</t>
  </si>
  <si>
    <t>Salem County</t>
  </si>
  <si>
    <t>Bernalillo County</t>
  </si>
  <si>
    <t>Catron County</t>
  </si>
  <si>
    <t>Chaves County</t>
  </si>
  <si>
    <t>Cibola County</t>
  </si>
  <si>
    <t>Curry County</t>
  </si>
  <si>
    <t>De Baca County</t>
  </si>
  <si>
    <t>Doña Ana County</t>
  </si>
  <si>
    <t>Eddy County</t>
  </si>
  <si>
    <t>Guadalupe County</t>
  </si>
  <si>
    <t>Harding County</t>
  </si>
  <si>
    <t>Hidalgo County</t>
  </si>
  <si>
    <t>Lea County</t>
  </si>
  <si>
    <t>Los Alamos County</t>
  </si>
  <si>
    <t>Luna County</t>
  </si>
  <si>
    <t>McKinley County</t>
  </si>
  <si>
    <t>Mora County</t>
  </si>
  <si>
    <t>Quay County</t>
  </si>
  <si>
    <t>Rio Arriba County</t>
  </si>
  <si>
    <t>Sandoval County</t>
  </si>
  <si>
    <t>Santa Fe County</t>
  </si>
  <si>
    <t>Socorro County</t>
  </si>
  <si>
    <t>Taos County</t>
  </si>
  <si>
    <t>Torrance County</t>
  </si>
  <si>
    <t>Valencia County</t>
  </si>
  <si>
    <t>Albany County</t>
  </si>
  <si>
    <t>Bronx County</t>
  </si>
  <si>
    <t>Broome County</t>
  </si>
  <si>
    <t>Cattaraugus County</t>
  </si>
  <si>
    <t>Cayuga County</t>
  </si>
  <si>
    <t>Chemung County</t>
  </si>
  <si>
    <t>Chenango County</t>
  </si>
  <si>
    <t>Cortland County</t>
  </si>
  <si>
    <t>Dutchess County</t>
  </si>
  <si>
    <t>Erie County</t>
  </si>
  <si>
    <t>Herkimer County</t>
  </si>
  <si>
    <t>New York County</t>
  </si>
  <si>
    <t>Niagara County</t>
  </si>
  <si>
    <t>Onondaga County</t>
  </si>
  <si>
    <t>Ontario County</t>
  </si>
  <si>
    <t>Orleans County</t>
  </si>
  <si>
    <t>Oswego County</t>
  </si>
  <si>
    <t>Queens County</t>
  </si>
  <si>
    <t>Rensselaer County</t>
  </si>
  <si>
    <t>Rockland County</t>
  </si>
  <si>
    <t>St. Lawrence County</t>
  </si>
  <si>
    <t>Saratoga County</t>
  </si>
  <si>
    <t>Schenectady County</t>
  </si>
  <si>
    <t>Schoharie County</t>
  </si>
  <si>
    <t>Seneca County</t>
  </si>
  <si>
    <t>Tioga County</t>
  </si>
  <si>
    <t>Tompkins County</t>
  </si>
  <si>
    <t>Ulster County</t>
  </si>
  <si>
    <t>Westchester County</t>
  </si>
  <si>
    <t>Wyoming County</t>
  </si>
  <si>
    <t>Yates County</t>
  </si>
  <si>
    <t>Alamance County</t>
  </si>
  <si>
    <t>Alleghany County</t>
  </si>
  <si>
    <t>Anson County</t>
  </si>
  <si>
    <t>Ashe County</t>
  </si>
  <si>
    <t>Avery County</t>
  </si>
  <si>
    <t>Beaufort County</t>
  </si>
  <si>
    <t>Bertie County</t>
  </si>
  <si>
    <t>Bladen County</t>
  </si>
  <si>
    <t>Brunswick County</t>
  </si>
  <si>
    <t>Buncombe County</t>
  </si>
  <si>
    <t>Cabarrus County</t>
  </si>
  <si>
    <t>Carteret County</t>
  </si>
  <si>
    <t>Caswell County</t>
  </si>
  <si>
    <t>Catawba County</t>
  </si>
  <si>
    <t>Chowan County</t>
  </si>
  <si>
    <t>Columbus County</t>
  </si>
  <si>
    <t>Craven County</t>
  </si>
  <si>
    <t>Currituck County</t>
  </si>
  <si>
    <t>Dare County</t>
  </si>
  <si>
    <t>Davidson County</t>
  </si>
  <si>
    <t>Davie County</t>
  </si>
  <si>
    <t>Duplin County</t>
  </si>
  <si>
    <t>Durham County</t>
  </si>
  <si>
    <t>Edgecombe County</t>
  </si>
  <si>
    <t>Gaston County</t>
  </si>
  <si>
    <t>Gates County</t>
  </si>
  <si>
    <t>Granville County</t>
  </si>
  <si>
    <t>Guilford County</t>
  </si>
  <si>
    <t>Halifax County</t>
  </si>
  <si>
    <t>Harnett County</t>
  </si>
  <si>
    <t>Haywood County</t>
  </si>
  <si>
    <t>Hertford County</t>
  </si>
  <si>
    <t>Hoke County</t>
  </si>
  <si>
    <t>Hyde County</t>
  </si>
  <si>
    <t>Iredell County</t>
  </si>
  <si>
    <t>Johnston County</t>
  </si>
  <si>
    <t>Lenoir County</t>
  </si>
  <si>
    <t>McDowell County</t>
  </si>
  <si>
    <t>Mecklenburg County</t>
  </si>
  <si>
    <t>Moore County</t>
  </si>
  <si>
    <t>Nash County</t>
  </si>
  <si>
    <t>New Hanover County</t>
  </si>
  <si>
    <t>Northampton County</t>
  </si>
  <si>
    <t>Onslow County</t>
  </si>
  <si>
    <t>Pamlico County</t>
  </si>
  <si>
    <t>Pasquotank County</t>
  </si>
  <si>
    <t>Pender County</t>
  </si>
  <si>
    <t>Perquimans County</t>
  </si>
  <si>
    <t>Person County</t>
  </si>
  <si>
    <t>Pitt County</t>
  </si>
  <si>
    <t>Robeson County</t>
  </si>
  <si>
    <t>Rutherford County</t>
  </si>
  <si>
    <t>Sampson County</t>
  </si>
  <si>
    <t>Stanly County</t>
  </si>
  <si>
    <t>Stokes County</t>
  </si>
  <si>
    <t>Surry County</t>
  </si>
  <si>
    <t>Swain County</t>
  </si>
  <si>
    <t>Transylvania County</t>
  </si>
  <si>
    <t>Tyrrell County</t>
  </si>
  <si>
    <t>Vance County</t>
  </si>
  <si>
    <t>Wake County</t>
  </si>
  <si>
    <t>Watauga County</t>
  </si>
  <si>
    <t>Yadkin County</t>
  </si>
  <si>
    <t>Yancey County</t>
  </si>
  <si>
    <t>Barnes County</t>
  </si>
  <si>
    <t>Benson County</t>
  </si>
  <si>
    <t>Billings County</t>
  </si>
  <si>
    <t>Bottineau County</t>
  </si>
  <si>
    <t>Bowman County</t>
  </si>
  <si>
    <t>Burleigh County</t>
  </si>
  <si>
    <t>Cavalier County</t>
  </si>
  <si>
    <t>Dickey County</t>
  </si>
  <si>
    <t>Divide County</t>
  </si>
  <si>
    <t>Dunn County</t>
  </si>
  <si>
    <t>Emmons County</t>
  </si>
  <si>
    <t>Foster County</t>
  </si>
  <si>
    <t>Grand Forks County</t>
  </si>
  <si>
    <t>Griggs County</t>
  </si>
  <si>
    <t>Hettinger County</t>
  </si>
  <si>
    <t>Kidder County</t>
  </si>
  <si>
    <t>LaMoure County</t>
  </si>
  <si>
    <t>McKenzie County</t>
  </si>
  <si>
    <t>Mountrail County</t>
  </si>
  <si>
    <t>Oliver County</t>
  </si>
  <si>
    <t>Pembina County</t>
  </si>
  <si>
    <t>Ransom County</t>
  </si>
  <si>
    <t>Rolette County</t>
  </si>
  <si>
    <t>Sargent County</t>
  </si>
  <si>
    <t>Slope County</t>
  </si>
  <si>
    <t>Stutsman County</t>
  </si>
  <si>
    <t>Towner County</t>
  </si>
  <si>
    <t>Traill County</t>
  </si>
  <si>
    <t>Walsh County</t>
  </si>
  <si>
    <t>Ward County</t>
  </si>
  <si>
    <t>Williams County</t>
  </si>
  <si>
    <t>Ashland County</t>
  </si>
  <si>
    <t>Ashtabula County</t>
  </si>
  <si>
    <t>Athens County</t>
  </si>
  <si>
    <t>Auglaize County</t>
  </si>
  <si>
    <t>Belmont County</t>
  </si>
  <si>
    <t>Clermont County</t>
  </si>
  <si>
    <t>Columbiana County</t>
  </si>
  <si>
    <t>Coshocton County</t>
  </si>
  <si>
    <t>Cuyahoga County</t>
  </si>
  <si>
    <t>Darke County</t>
  </si>
  <si>
    <t>Defiance County</t>
  </si>
  <si>
    <t>Gallia County</t>
  </si>
  <si>
    <t>Geauga County</t>
  </si>
  <si>
    <t>Guernsey County</t>
  </si>
  <si>
    <t>Highland County</t>
  </si>
  <si>
    <t>Hocking County</t>
  </si>
  <si>
    <t>Licking County</t>
  </si>
  <si>
    <t>Lorain County</t>
  </si>
  <si>
    <t>Mahoning County</t>
  </si>
  <si>
    <t>Medina County</t>
  </si>
  <si>
    <t>Meigs County</t>
  </si>
  <si>
    <t>Morrow County</t>
  </si>
  <si>
    <t>Muskingum County</t>
  </si>
  <si>
    <t>Pickaway County</t>
  </si>
  <si>
    <t>Portage County</t>
  </si>
  <si>
    <t>Preble County</t>
  </si>
  <si>
    <t>Ross County</t>
  </si>
  <si>
    <t>Sandusky County</t>
  </si>
  <si>
    <t>Scioto County</t>
  </si>
  <si>
    <t>Trumbull County</t>
  </si>
  <si>
    <t>Tuscarawas County</t>
  </si>
  <si>
    <t>Van Wert County</t>
  </si>
  <si>
    <t>Vinton County</t>
  </si>
  <si>
    <t>Wood County</t>
  </si>
  <si>
    <t>Wyandot County</t>
  </si>
  <si>
    <t>Alfalfa County</t>
  </si>
  <si>
    <t>Atoka County</t>
  </si>
  <si>
    <t>Beaver County</t>
  </si>
  <si>
    <t>Beckham County</t>
  </si>
  <si>
    <t>Caddo County</t>
  </si>
  <si>
    <t>Canadian County</t>
  </si>
  <si>
    <t>Cimarron County</t>
  </si>
  <si>
    <t>Coal County</t>
  </si>
  <si>
    <t>Cotton County</t>
  </si>
  <si>
    <t>Craig County</t>
  </si>
  <si>
    <t>Creek County</t>
  </si>
  <si>
    <t>Dewey County</t>
  </si>
  <si>
    <t>Garvin County</t>
  </si>
  <si>
    <t>Greer County</t>
  </si>
  <si>
    <t>Harmon County</t>
  </si>
  <si>
    <t>Hughes County</t>
  </si>
  <si>
    <t>Kay County</t>
  </si>
  <si>
    <t>Kingfisher County</t>
  </si>
  <si>
    <t>Latimer County</t>
  </si>
  <si>
    <t>Le Flore County</t>
  </si>
  <si>
    <t>Love County</t>
  </si>
  <si>
    <t>McClain County</t>
  </si>
  <si>
    <t>McCurtain County</t>
  </si>
  <si>
    <t>Major County</t>
  </si>
  <si>
    <t>Mayes County</t>
  </si>
  <si>
    <t>Muskogee County</t>
  </si>
  <si>
    <t>Nowata County</t>
  </si>
  <si>
    <t>Okfuskee County</t>
  </si>
  <si>
    <t>Oklahoma County</t>
  </si>
  <si>
    <t>Okmulgee County</t>
  </si>
  <si>
    <t>Payne County</t>
  </si>
  <si>
    <t>Pittsburg County</t>
  </si>
  <si>
    <t>Pushmataha County</t>
  </si>
  <si>
    <t>Roger Mills County</t>
  </si>
  <si>
    <t>Rogers County</t>
  </si>
  <si>
    <t>Sequoyah County</t>
  </si>
  <si>
    <t>Tillman County</t>
  </si>
  <si>
    <t>Tulsa County</t>
  </si>
  <si>
    <t>Wagoner County</t>
  </si>
  <si>
    <t>Washita County</t>
  </si>
  <si>
    <t>Woods County</t>
  </si>
  <si>
    <t>Woodward County</t>
  </si>
  <si>
    <t>Clackamas County</t>
  </si>
  <si>
    <t>Clatsop County</t>
  </si>
  <si>
    <t>Crook County</t>
  </si>
  <si>
    <t>Deschutes County</t>
  </si>
  <si>
    <t>Gilliam County</t>
  </si>
  <si>
    <t>Harney County</t>
  </si>
  <si>
    <t>Hood River County</t>
  </si>
  <si>
    <t>Josephine County</t>
  </si>
  <si>
    <t>Klamath County</t>
  </si>
  <si>
    <t>Malheur County</t>
  </si>
  <si>
    <t>Multnomah County</t>
  </si>
  <si>
    <t>Tillamook County</t>
  </si>
  <si>
    <t>Umatilla County</t>
  </si>
  <si>
    <t>Wallowa County</t>
  </si>
  <si>
    <t>Wasco County</t>
  </si>
  <si>
    <t>Yamhill County</t>
  </si>
  <si>
    <t>Allegheny County</t>
  </si>
  <si>
    <t>Armstrong County</t>
  </si>
  <si>
    <t>Bedford County</t>
  </si>
  <si>
    <t>Berks County</t>
  </si>
  <si>
    <t>Blair County</t>
  </si>
  <si>
    <t>Bucks County</t>
  </si>
  <si>
    <t>Cambria County</t>
  </si>
  <si>
    <t>Cameron County</t>
  </si>
  <si>
    <t>Centre County</t>
  </si>
  <si>
    <t>Chester County</t>
  </si>
  <si>
    <t>Clarion County</t>
  </si>
  <si>
    <t>Clearfield County</t>
  </si>
  <si>
    <t>Dauphin County</t>
  </si>
  <si>
    <t>Forest County</t>
  </si>
  <si>
    <t>Huntingdon County</t>
  </si>
  <si>
    <t>Indiana County</t>
  </si>
  <si>
    <t>Juniata County</t>
  </si>
  <si>
    <t>Lackawanna County</t>
  </si>
  <si>
    <t>Lebanon County</t>
  </si>
  <si>
    <t>Lehigh County</t>
  </si>
  <si>
    <t>Luzerne County</t>
  </si>
  <si>
    <t>Lycoming County</t>
  </si>
  <si>
    <t>McKean County</t>
  </si>
  <si>
    <t>Mifflin County</t>
  </si>
  <si>
    <t>Montour County</t>
  </si>
  <si>
    <t>Northumberland County</t>
  </si>
  <si>
    <t>Philadelphia County</t>
  </si>
  <si>
    <t>Potter County</t>
  </si>
  <si>
    <t>Schuylkill County</t>
  </si>
  <si>
    <t>Snyder County</t>
  </si>
  <si>
    <t>Susquehanna County</t>
  </si>
  <si>
    <t>Venango County</t>
  </si>
  <si>
    <t>Westmoreland County</t>
  </si>
  <si>
    <t>Newport County</t>
  </si>
  <si>
    <t>Providence County</t>
  </si>
  <si>
    <t>Abbeville County</t>
  </si>
  <si>
    <t>Aiken County</t>
  </si>
  <si>
    <t>Allendale County</t>
  </si>
  <si>
    <t>Bamberg County</t>
  </si>
  <si>
    <t>Barnwell County</t>
  </si>
  <si>
    <t>Berkeley County</t>
  </si>
  <si>
    <t>Charleston County</t>
  </si>
  <si>
    <t>Chesterfield County</t>
  </si>
  <si>
    <t>Clarendon County</t>
  </si>
  <si>
    <t>Colleton County</t>
  </si>
  <si>
    <t>Darlington County</t>
  </si>
  <si>
    <t>Dillon County</t>
  </si>
  <si>
    <t>Edgefield County</t>
  </si>
  <si>
    <t>Florence County</t>
  </si>
  <si>
    <t>Georgetown County</t>
  </si>
  <si>
    <t>Greenville County</t>
  </si>
  <si>
    <t>Hampton County</t>
  </si>
  <si>
    <t>Horry County</t>
  </si>
  <si>
    <t>Kershaw County</t>
  </si>
  <si>
    <t>Lexington County</t>
  </si>
  <si>
    <t>McCormick County</t>
  </si>
  <si>
    <t>Marlboro County</t>
  </si>
  <si>
    <t>Newberry County</t>
  </si>
  <si>
    <t>Orangeburg County</t>
  </si>
  <si>
    <t>Saluda County</t>
  </si>
  <si>
    <t>Spartanburg County</t>
  </si>
  <si>
    <t>Williamsburg County</t>
  </si>
  <si>
    <t>Aurora County</t>
  </si>
  <si>
    <t>Beadle County</t>
  </si>
  <si>
    <t>Bennett County</t>
  </si>
  <si>
    <t>Bon Homme County</t>
  </si>
  <si>
    <t>Brookings County</t>
  </si>
  <si>
    <t>Brule County</t>
  </si>
  <si>
    <t>Charles Mix County</t>
  </si>
  <si>
    <t>Codington County</t>
  </si>
  <si>
    <t>Corson County</t>
  </si>
  <si>
    <t>Davison County</t>
  </si>
  <si>
    <t>Day County</t>
  </si>
  <si>
    <t>Edmunds County</t>
  </si>
  <si>
    <t>Fall River County</t>
  </si>
  <si>
    <t>Faulk County</t>
  </si>
  <si>
    <t>Gregory County</t>
  </si>
  <si>
    <t>Haakon County</t>
  </si>
  <si>
    <t>Hamlin County</t>
  </si>
  <si>
    <t>Hand County</t>
  </si>
  <si>
    <t>Hanson County</t>
  </si>
  <si>
    <t>Hutchinson County</t>
  </si>
  <si>
    <t>Jerauld County</t>
  </si>
  <si>
    <t>Kingsbury County</t>
  </si>
  <si>
    <t>Lyman County</t>
  </si>
  <si>
    <t>McCook County</t>
  </si>
  <si>
    <t>Mellette County</t>
  </si>
  <si>
    <t>Miner County</t>
  </si>
  <si>
    <t>Minnehaha County</t>
  </si>
  <si>
    <t>Moody County</t>
  </si>
  <si>
    <t>Oglala Lakota County</t>
  </si>
  <si>
    <t>Roberts County</t>
  </si>
  <si>
    <t>Sanborn County</t>
  </si>
  <si>
    <t>Spink County</t>
  </si>
  <si>
    <t>Stanley County</t>
  </si>
  <si>
    <t>Sully County</t>
  </si>
  <si>
    <t>Tripp County</t>
  </si>
  <si>
    <t>Walworth County</t>
  </si>
  <si>
    <t>Yankton County</t>
  </si>
  <si>
    <t>Ziebach County</t>
  </si>
  <si>
    <t>Bledsoe County</t>
  </si>
  <si>
    <t>Cannon County</t>
  </si>
  <si>
    <t>Cheatham County</t>
  </si>
  <si>
    <t>Cocke County</t>
  </si>
  <si>
    <t>Crockett County</t>
  </si>
  <si>
    <t>Dickson County</t>
  </si>
  <si>
    <t>Dyer County</t>
  </si>
  <si>
    <t>Fentress County</t>
  </si>
  <si>
    <t>Giles County</t>
  </si>
  <si>
    <t>Grainger County</t>
  </si>
  <si>
    <t>Hamblen County</t>
  </si>
  <si>
    <t>Hardeman County</t>
  </si>
  <si>
    <t>Hawkins County</t>
  </si>
  <si>
    <t>Loudon County</t>
  </si>
  <si>
    <t>McMinn County</t>
  </si>
  <si>
    <t>McNairy County</t>
  </si>
  <si>
    <t>Maury County</t>
  </si>
  <si>
    <t>Obion County</t>
  </si>
  <si>
    <t>Overton County</t>
  </si>
  <si>
    <t>Pickett County</t>
  </si>
  <si>
    <t>Rhea County</t>
  </si>
  <si>
    <t>Roane County</t>
  </si>
  <si>
    <t>Sequatchie County</t>
  </si>
  <si>
    <t>Trousdale County</t>
  </si>
  <si>
    <t>Unicoi County</t>
  </si>
  <si>
    <t>Weakley County</t>
  </si>
  <si>
    <t>Andrews County</t>
  </si>
  <si>
    <t>Angelina County</t>
  </si>
  <si>
    <t>Aransas County</t>
  </si>
  <si>
    <t>Archer County</t>
  </si>
  <si>
    <t>Atascosa County</t>
  </si>
  <si>
    <t>Austin County</t>
  </si>
  <si>
    <t>Bailey County</t>
  </si>
  <si>
    <t>Bandera County</t>
  </si>
  <si>
    <t>Bastrop County</t>
  </si>
  <si>
    <t>Baylor County</t>
  </si>
  <si>
    <t>Bee County</t>
  </si>
  <si>
    <t>Bexar County</t>
  </si>
  <si>
    <t>Blanco County</t>
  </si>
  <si>
    <t>Borden County</t>
  </si>
  <si>
    <t>Bosque County</t>
  </si>
  <si>
    <t>Bowie County</t>
  </si>
  <si>
    <t>Brazoria County</t>
  </si>
  <si>
    <t>Brazos County</t>
  </si>
  <si>
    <t>Brewster County</t>
  </si>
  <si>
    <t>Briscoe County</t>
  </si>
  <si>
    <t>Burleson County</t>
  </si>
  <si>
    <t>Burnet County</t>
  </si>
  <si>
    <t>Callahan County</t>
  </si>
  <si>
    <t>Camp County</t>
  </si>
  <si>
    <t>Carson County</t>
  </si>
  <si>
    <t>Castro County</t>
  </si>
  <si>
    <t>Childress County</t>
  </si>
  <si>
    <t>Cochran County</t>
  </si>
  <si>
    <t>Coke County</t>
  </si>
  <si>
    <t>Coleman County</t>
  </si>
  <si>
    <t>Collin County</t>
  </si>
  <si>
    <t>Collingsworth County</t>
  </si>
  <si>
    <t>Colorado County</t>
  </si>
  <si>
    <t>Comal County</t>
  </si>
  <si>
    <t>Concho County</t>
  </si>
  <si>
    <t>Cooke County</t>
  </si>
  <si>
    <t>Coryell County</t>
  </si>
  <si>
    <t>Cottle County</t>
  </si>
  <si>
    <t>Crane County</t>
  </si>
  <si>
    <t>Crosby County</t>
  </si>
  <si>
    <t>Culberson County</t>
  </si>
  <si>
    <t>Dallam County</t>
  </si>
  <si>
    <t>Deaf Smith County</t>
  </si>
  <si>
    <t>Denton County</t>
  </si>
  <si>
    <t>DeWitt County</t>
  </si>
  <si>
    <t>Dickens County</t>
  </si>
  <si>
    <t>Dimmit County</t>
  </si>
  <si>
    <t>Donley County</t>
  </si>
  <si>
    <t>Eastland County</t>
  </si>
  <si>
    <t>Ector County</t>
  </si>
  <si>
    <t>Erath County</t>
  </si>
  <si>
    <t>Falls County</t>
  </si>
  <si>
    <t>Fisher County</t>
  </si>
  <si>
    <t>Foard County</t>
  </si>
  <si>
    <t>Fort Bend County</t>
  </si>
  <si>
    <t>Freestone County</t>
  </si>
  <si>
    <t>Frio County</t>
  </si>
  <si>
    <t>Gaines County</t>
  </si>
  <si>
    <t>Galveston County</t>
  </si>
  <si>
    <t>Garza County</t>
  </si>
  <si>
    <t>Gillespie County</t>
  </si>
  <si>
    <t>Glasscock County</t>
  </si>
  <si>
    <t>Goliad County</t>
  </si>
  <si>
    <t>Gonzales County</t>
  </si>
  <si>
    <t>Gregg County</t>
  </si>
  <si>
    <t>Grimes County</t>
  </si>
  <si>
    <t>Hansford County</t>
  </si>
  <si>
    <t>Hartley County</t>
  </si>
  <si>
    <t>Hays County</t>
  </si>
  <si>
    <t>Hemphill County</t>
  </si>
  <si>
    <t>Hockley County</t>
  </si>
  <si>
    <t>Hood County</t>
  </si>
  <si>
    <t>Hudspeth County</t>
  </si>
  <si>
    <t>Hunt County</t>
  </si>
  <si>
    <t>Irion County</t>
  </si>
  <si>
    <t>Jack County</t>
  </si>
  <si>
    <t>Jim Hogg County</t>
  </si>
  <si>
    <t>Jim Wells County</t>
  </si>
  <si>
    <t>Karnes County</t>
  </si>
  <si>
    <t>Kaufman County</t>
  </si>
  <si>
    <t>Kenedy County</t>
  </si>
  <si>
    <t>Kerr County</t>
  </si>
  <si>
    <t>Kimble County</t>
  </si>
  <si>
    <t>King County</t>
  </si>
  <si>
    <t>Kinney County</t>
  </si>
  <si>
    <t>Kleberg County</t>
  </si>
  <si>
    <t>Lamb County</t>
  </si>
  <si>
    <t>Lampasas County</t>
  </si>
  <si>
    <t>La Salle County</t>
  </si>
  <si>
    <t>Lavaca County</t>
  </si>
  <si>
    <t>Lipscomb County</t>
  </si>
  <si>
    <t>Live Oak County</t>
  </si>
  <si>
    <t>Llano County</t>
  </si>
  <si>
    <t>Loving County</t>
  </si>
  <si>
    <t>Lubbock County</t>
  </si>
  <si>
    <t>Lynn County</t>
  </si>
  <si>
    <t>McCulloch County</t>
  </si>
  <si>
    <t>McLennan County</t>
  </si>
  <si>
    <t>McMullen County</t>
  </si>
  <si>
    <t>Matagorda County</t>
  </si>
  <si>
    <t>Maverick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</si>
  <si>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</si>
  <si>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</si>
  <si>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</si>
  <si>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</si>
  <si>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</si>
  <si>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</si>
  <si>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</si>
  <si>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</si>
  <si>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</si>
  <si>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</si>
  <si>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</si>
  <si>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</si>
  <si>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</si>
  <si>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</si>
  <si>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</si>
  <si>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</si>
  <si>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</si>
  <si>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</si>
  <si>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</si>
  <si>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</si>
  <si>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</si>
  <si>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</si>
  <si>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</si>
  <si>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</si>
  <si>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</si>
  <si>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</si>
  <si>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</si>
  <si>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</si>
  <si>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</si>
  <si>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</si>
  <si>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</si>
  <si>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</si>
  <si>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</si>
  <si>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</si>
  <si>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</si>
  <si>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</si>
  <si>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</si>
  <si>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</si>
  <si>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</si>
  <si>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</si>
  <si>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</si>
  <si>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</si>
  <si>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</si>
  <si>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Tyler County</t>
  </si>
  <si>
    <t>Upshur County</t>
  </si>
  <si>
    <t>Upton County</t>
  </si>
  <si>
    <t>Uvalde County</t>
  </si>
  <si>
    <t>Val Verde County</t>
  </si>
  <si>
    <t>Van Zandt County</t>
  </si>
  <si>
    <t>Victoria County</t>
  </si>
  <si>
    <t>Waller County</t>
  </si>
  <si>
    <t>Webb County</t>
  </si>
  <si>
    <t>Wharton County</t>
  </si>
  <si>
    <t>Wilbarger County</t>
  </si>
  <si>
    <t>Willacy County</t>
  </si>
  <si>
    <t>Winkler County</t>
  </si>
  <si>
    <t>Wise County</t>
  </si>
  <si>
    <t>Yoakum County</t>
  </si>
  <si>
    <t>Young County</t>
  </si>
  <si>
    <t>Zapata County</t>
  </si>
  <si>
    <t>Zavala County</t>
  </si>
  <si>
    <t>Box Elder County</t>
  </si>
  <si>
    <t>Cache County</t>
  </si>
  <si>
    <t>Daggett County</t>
  </si>
  <si>
    <t>Duchesne County</t>
  </si>
  <si>
    <t>Emery County</t>
  </si>
  <si>
    <t>Juab County</t>
  </si>
  <si>
    <t>Millard County</t>
  </si>
  <si>
    <t>Piute County</t>
  </si>
  <si>
    <t>Rich County</t>
  </si>
  <si>
    <t>Salt Lake County</t>
  </si>
  <si>
    <t>Sanpete County</t>
  </si>
  <si>
    <t>Tooele County</t>
  </si>
  <si>
    <t>Uintah County</t>
  </si>
  <si>
    <t>Utah County</t>
  </si>
  <si>
    <t>Wasatch County</t>
  </si>
  <si>
    <t>Weber County</t>
  </si>
  <si>
    <t>Addison County</t>
  </si>
  <si>
    <t>Bennington County</t>
  </si>
  <si>
    <t>Caledonia County</t>
  </si>
  <si>
    <t>Chittenden County</t>
  </si>
  <si>
    <t>Grand Isle County</t>
  </si>
  <si>
    <t>Lamoille County</t>
  </si>
  <si>
    <t>Rutland County</t>
  </si>
  <si>
    <t>Windsor County</t>
  </si>
  <si>
    <t>Accomack County</t>
  </si>
  <si>
    <t>Albemarle County</t>
  </si>
  <si>
    <t>Amelia County</t>
  </si>
  <si>
    <t>Amherst County</t>
  </si>
  <si>
    <t>Appomattox County</t>
  </si>
  <si>
    <t>Arlington County</t>
  </si>
  <si>
    <t>Augusta County</t>
  </si>
  <si>
    <t>Bland County</t>
  </si>
  <si>
    <t>Botetourt County</t>
  </si>
  <si>
    <t>Buckingham County</t>
  </si>
  <si>
    <t>Charles City County</t>
  </si>
  <si>
    <t>Culpeper County</t>
  </si>
  <si>
    <t>Dickenson County</t>
  </si>
  <si>
    <t>Dinwiddie County</t>
  </si>
  <si>
    <t>Fairfax County</t>
  </si>
  <si>
    <t>Fauquier County</t>
  </si>
  <si>
    <t>Fluvanna County</t>
  </si>
  <si>
    <t>Goochland County</t>
  </si>
  <si>
    <t>Greensville County</t>
  </si>
  <si>
    <t>Hanover County</t>
  </si>
  <si>
    <t>Henrico County</t>
  </si>
  <si>
    <t>Isle of Wight County</t>
  </si>
  <si>
    <t>James City County</t>
  </si>
  <si>
    <t>King and Queen County</t>
  </si>
  <si>
    <t>King George County</t>
  </si>
  <si>
    <t>King William County</t>
  </si>
  <si>
    <t>Loudoun County</t>
  </si>
  <si>
    <t>Lunenburg County</t>
  </si>
  <si>
    <t>Mathews County</t>
  </si>
  <si>
    <t>New Kent County</t>
  </si>
  <si>
    <t>Nottoway County</t>
  </si>
  <si>
    <t>Patrick County</t>
  </si>
  <si>
    <t>Pittsylvania County</t>
  </si>
  <si>
    <t>Powhatan County</t>
  </si>
  <si>
    <t>Prince Edward County</t>
  </si>
  <si>
    <t>Prince George County</t>
  </si>
  <si>
    <t>Prince William County</t>
  </si>
  <si>
    <t>Rappahannock County</t>
  </si>
  <si>
    <t>Roanoke County</t>
  </si>
  <si>
    <t>Rockbridge County</t>
  </si>
  <si>
    <t>Shenandoah County</t>
  </si>
  <si>
    <t>Smyth County</t>
  </si>
  <si>
    <t>Southampton County</t>
  </si>
  <si>
    <t>Spotsylvania County</t>
  </si>
  <si>
    <t>Wythe County</t>
  </si>
  <si>
    <t>Buena Vista city</t>
  </si>
  <si>
    <t>Charlottesville city</t>
  </si>
  <si>
    <t>Colonial Heights city</t>
  </si>
  <si>
    <t>Covington city</t>
  </si>
  <si>
    <t>Danville city</t>
  </si>
  <si>
    <t>Emporia city</t>
  </si>
  <si>
    <t>Fairfax city</t>
  </si>
  <si>
    <t>Falls Church city</t>
  </si>
  <si>
    <t>Fredericksburg city</t>
  </si>
  <si>
    <t>Galax city</t>
  </si>
  <si>
    <t>Hopewell city</t>
  </si>
  <si>
    <t>Lexington city</t>
  </si>
  <si>
    <t>Manassas city</t>
  </si>
  <si>
    <t>Manassas Park city</t>
  </si>
  <si>
    <t>Martinsville city</t>
  </si>
  <si>
    <t>Norton city</t>
  </si>
  <si>
    <t>Petersburg city</t>
  </si>
  <si>
    <t>Poquoson city</t>
  </si>
  <si>
    <t>Radford city</t>
  </si>
  <si>
    <t>Staunton city</t>
  </si>
  <si>
    <t>Waynesboro city</t>
  </si>
  <si>
    <t>Williamsburg city</t>
  </si>
  <si>
    <t>Winchester city</t>
  </si>
  <si>
    <t>Asotin County</t>
  </si>
  <si>
    <t>Chelan County</t>
  </si>
  <si>
    <t>Clallam County</t>
  </si>
  <si>
    <t>Cowlitz County</t>
  </si>
  <si>
    <t>Ferry County</t>
  </si>
  <si>
    <t>Grays Harbor County</t>
  </si>
  <si>
    <t>Island County</t>
  </si>
  <si>
    <t>Kitsap County</t>
  </si>
  <si>
    <t>Kittitas County</t>
  </si>
  <si>
    <t>Klickitat County</t>
  </si>
  <si>
    <t>Okanogan County</t>
  </si>
  <si>
    <t>Pacific County</t>
  </si>
  <si>
    <t>Pend Oreille County</t>
  </si>
  <si>
    <t>Skagit County</t>
  </si>
  <si>
    <t>Skamania County</t>
  </si>
  <si>
    <t>Snohomish County</t>
  </si>
  <si>
    <t>Spokane County</t>
  </si>
  <si>
    <t>Wahkiakum County</t>
  </si>
  <si>
    <t>Walla Walla County</t>
  </si>
  <si>
    <t>Whatcom County</t>
  </si>
  <si>
    <t>Whitman County</t>
  </si>
  <si>
    <t>Yakima County</t>
  </si>
  <si>
    <t>Braxton County</t>
  </si>
  <si>
    <t>Brooke County</t>
  </si>
  <si>
    <t>Cabell County</t>
  </si>
  <si>
    <t>Doddridge County</t>
  </si>
  <si>
    <t>Greenbrier County</t>
  </si>
  <si>
    <t>Hardy County</t>
  </si>
  <si>
    <t>Kanawha County</t>
  </si>
  <si>
    <t>Mingo County</t>
  </si>
  <si>
    <t>Monongalia County</t>
  </si>
  <si>
    <t>Pleasants County</t>
  </si>
  <si>
    <t>Preston County</t>
  </si>
  <si>
    <t>Raleigh County</t>
  </si>
  <si>
    <t>Ritchie County</t>
  </si>
  <si>
    <t>Summers County</t>
  </si>
  <si>
    <t>Tucker County</t>
  </si>
  <si>
    <t>Wetzel County</t>
  </si>
  <si>
    <t>Wirt County</t>
  </si>
  <si>
    <t>Barron County</t>
  </si>
  <si>
    <t>Bayfield County</t>
  </si>
  <si>
    <t>Burnett County</t>
  </si>
  <si>
    <t>Calumet County</t>
  </si>
  <si>
    <t>Dane County</t>
  </si>
  <si>
    <t>Door County</t>
  </si>
  <si>
    <t>Eau Claire County</t>
  </si>
  <si>
    <t>Fond du Lac County</t>
  </si>
  <si>
    <t>Green Lake County</t>
  </si>
  <si>
    <t>Juneau County</t>
  </si>
  <si>
    <t>Kenosha County</t>
  </si>
  <si>
    <t>Kewaunee County</t>
  </si>
  <si>
    <t>La Crosse County</t>
  </si>
  <si>
    <t>Langlade County</t>
  </si>
  <si>
    <t>Manitowoc County</t>
  </si>
  <si>
    <t>Marathon County</t>
  </si>
  <si>
    <t>Marinette County</t>
  </si>
  <si>
    <t>Milwaukee County</t>
  </si>
  <si>
    <t>Oconto County</t>
  </si>
  <si>
    <t>Outagamie County</t>
  </si>
  <si>
    <t>Ozaukee County</t>
  </si>
  <si>
    <t>Pepin County</t>
  </si>
  <si>
    <t>Price County</t>
  </si>
  <si>
    <t>Racine County</t>
  </si>
  <si>
    <t>St. Croix County</t>
  </si>
  <si>
    <t>Sauk County</t>
  </si>
  <si>
    <t>Sawyer County</t>
  </si>
  <si>
    <t>Shawano County</t>
  </si>
  <si>
    <t>Sheboygan County</t>
  </si>
  <si>
    <t>Trempealeau County</t>
  </si>
  <si>
    <t>Vilas County</t>
  </si>
  <si>
    <t>Washburn County</t>
  </si>
  <si>
    <t>Waukesha County</t>
  </si>
  <si>
    <t>Waupaca County</t>
  </si>
  <si>
    <t>Waushara County</t>
  </si>
  <si>
    <t>Converse County</t>
  </si>
  <si>
    <t>Goshen County</t>
  </si>
  <si>
    <t>Hot Springs County</t>
  </si>
  <si>
    <t>Laramie County</t>
  </si>
  <si>
    <t>Natrona County</t>
  </si>
  <si>
    <t>Niobrara County</t>
  </si>
  <si>
    <t>Sublette County</t>
  </si>
  <si>
    <t>Sweetwater County</t>
  </si>
  <si>
    <t>Uinta County</t>
  </si>
  <si>
    <t>Washakie County</t>
  </si>
  <si>
    <t>Weston County</t>
  </si>
  <si>
    <t>Area</t>
  </si>
  <si>
    <t>Jurisdiction</t>
  </si>
  <si>
    <t>Dependent Variable</t>
  </si>
  <si>
    <t>State Pop</t>
  </si>
  <si>
    <t>crviolent</t>
  </si>
  <si>
    <t>crnon-violent</t>
  </si>
  <si>
    <t>POP</t>
  </si>
  <si>
    <t>State x crn</t>
  </si>
  <si>
    <t>Max Cases</t>
  </si>
  <si>
    <t>Operational FTE</t>
  </si>
  <si>
    <t>Admin &amp; Support FTE</t>
  </si>
  <si>
    <t>rate</t>
  </si>
  <si>
    <t>Case</t>
  </si>
  <si>
    <r>
      <t>Case</t>
    </r>
    <r>
      <rPr>
        <b/>
        <vertAlign val="superscript"/>
        <sz val="11"/>
        <color theme="1"/>
        <rFont val="Calibri"/>
        <family val="2"/>
        <scheme val="minor"/>
      </rPr>
      <t>2</t>
    </r>
  </si>
  <si>
    <t>Case/FTE</t>
  </si>
  <si>
    <t>Case divided by estimate</t>
  </si>
  <si>
    <t>Admin %</t>
  </si>
  <si>
    <t>Metro &amp; Metro/Regional</t>
  </si>
  <si>
    <t>Regional</t>
  </si>
  <si>
    <t>CSI</t>
  </si>
  <si>
    <t>LN(Case/FTE)</t>
  </si>
  <si>
    <t>Case divided by EXP of estimate</t>
  </si>
  <si>
    <t>DIG</t>
  </si>
  <si>
    <t>LN(Admin %)</t>
  </si>
  <si>
    <t>All</t>
  </si>
  <si>
    <t>SUM PRODUCT</t>
  </si>
  <si>
    <t>Q1</t>
  </si>
  <si>
    <t>Q2</t>
  </si>
  <si>
    <t>Q3</t>
  </si>
  <si>
    <t>Metro &amp; Regional</t>
  </si>
  <si>
    <t>Operational Staff FTE</t>
  </si>
  <si>
    <t>Administration &amp; Support FTE</t>
  </si>
  <si>
    <t>Cases</t>
  </si>
  <si>
    <t>Metro</t>
  </si>
  <si>
    <t>Answer each of the following to estimate your workforce needs. Use the up and down arrows to select jurisdiction type and state crime rates (note that the worksheet "Crime Rates by State" has recent data for your state). Enter the population questions in numeric format only. Additional worksheets contain recent crime rate and population detail for city and counties. For the anticipated caseload in each area of investigation, enter the number of cases for one year (leave blank if you are not supporting a particular area of investigation).</t>
  </si>
  <si>
    <t>Administrative</t>
  </si>
  <si>
    <t>Current FTE</t>
  </si>
  <si>
    <t>Optimal Total FTE</t>
  </si>
  <si>
    <t>Additional Staffing Needed</t>
  </si>
  <si>
    <t>KEXP%</t>
  </si>
  <si>
    <t>Case input</t>
  </si>
  <si>
    <t>LN(case)</t>
  </si>
  <si>
    <t>Efficient Cost/Case</t>
  </si>
  <si>
    <t>Capital Budget</t>
  </si>
  <si>
    <t>*Five year moving average expenditures for capital, equipment maintenance, and equipment leasing</t>
  </si>
  <si>
    <t xml:space="preserve"> (2019 dollars)</t>
  </si>
  <si>
    <t>Minimum Annual Capital Budget* to Sustain Efficiency</t>
  </si>
  <si>
    <t>LN(KEXP%)</t>
  </si>
  <si>
    <t>KEXP/Case State</t>
  </si>
  <si>
    <t>KEXP/Case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</si>
</sst>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4" x14ac:knownFonts="1">
    <font>
      <sz val="11"/>
      <color theme="1"/>
      <name val="Calibri"/>
      <family val="2"/>
      <scheme val="minor"/>
    </font>
    <font>
      <b/>
      <sz val="11"/>
      <color theme="1"/>
      <name val="Calibri"/>
      <family val="2"/>
      <scheme val="minor"/>
    </font>
    <font>
      <sz val="10"/>
      <name val="MS Sans Serif"/>
    </font>
    <font>
      <sz val="10"/>
      <name val="Arial"/>
      <family val="2"/>
    </font>
    <font>
      <b/>
      <sz val="12"/>
      <name val="Calibri"/>
      <family val="2"/>
      <scheme val="minor"/>
    </font>
    <font>
      <b/>
      <vertAlign val="superscript"/>
      <sz val="11"/>
      <color theme="1"/>
      <name val="Calibri"/>
      <family val="2"/>
      <scheme val="minor"/>
    </font>
    <font>
      <sz val="12"/>
      <color theme="1"/>
      <name val="Calibri"/>
      <family val="2"/>
      <scheme val="minor"/>
    </font>
    <font>
      <b/>
      <vertAlign val="subscript"/>
      <sz val="11"/>
      <color theme="1"/>
      <name val="Calibri"/>
      <family val="2"/>
      <scheme val="minor"/>
    </font>
    <font>
      <sz val="11"/>
      <name val="Calibri"/>
      <family val="2"/>
      <scheme val="minor"/>
    </font>
    <font>
      <b/>
      <sz val="16"/>
      <name val="Calibri"/>
      <family val="2"/>
      <scheme val="minor"/>
    </font>
    <font>
      <sz val="10"/>
      <name val="Calibri"/>
      <family val="2"/>
      <scheme val="minor"/>
    </font>
    <font>
      <sz val="12"/>
      <name val="Calibri"/>
      <family val="2"/>
      <scheme val="minor"/>
    </font>
    <font>
      <sz val="14"/>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0"/>
    <xf numFmtId="0" fontId="3" fillId="0" borderId="0"/>
    <xf numFmtId="9" fontId="13" fillId="0" borderId="0" applyFont="0" applyFill="0" applyBorder="0" applyAlignment="0" applyProtection="0"/>
  </cellStyleXfs>
  <cellXfs count="62">
    <xf numFmtId="0" fontId="0" fillId="0" borderId="0" xfId="0"/>
    <xf numFmtId="0" fontId="0" fillId="0" borderId="0" xfId="0" applyAlignment="1">
      <alignment horizontal="center"/>
    </xf>
    <xf numFmtId="3" fontId="0" fillId="0" borderId="0" xfId="0" applyNumberFormat="1" applyAlignment="1">
      <alignment horizontal="center"/>
    </xf>
    <xf numFmtId="2" fontId="0" fillId="0" borderId="0" xfId="0" applyNumberFormat="1" applyAlignment="1">
      <alignment horizontal="center"/>
    </xf>
    <xf numFmtId="4" fontId="0" fillId="0" borderId="0" xfId="0" applyNumberFormat="1" applyAlignment="1">
      <alignment horizontal="center"/>
    </xf>
    <xf numFmtId="0" fontId="4" fillId="3" borderId="0" xfId="0" applyFont="1" applyFill="1" applyAlignment="1" applyProtection="1">
      <alignment horizontal="left" vertical="center"/>
      <protection hidden="1"/>
    </xf>
    <xf numFmtId="4" fontId="0" fillId="3" borderId="1" xfId="0" applyNumberFormat="1" applyFont="1" applyFill="1" applyBorder="1" applyAlignment="1" applyProtection="1">
      <alignment horizontal="center"/>
      <protection hidden="1"/>
    </xf>
    <xf numFmtId="3" fontId="8" fillId="0" borderId="0" xfId="0" applyNumberFormat="1" applyFont="1" applyAlignment="1">
      <alignment horizontal="center"/>
    </xf>
    <xf numFmtId="0" fontId="9" fillId="0" borderId="0" xfId="2" applyFont="1" applyAlignment="1">
      <alignment horizontal="center" vertical="center" wrapText="1"/>
    </xf>
    <xf numFmtId="0" fontId="10" fillId="0" borderId="0" xfId="2" applyFont="1"/>
    <xf numFmtId="0" fontId="11" fillId="0" borderId="3" xfId="2" applyFont="1" applyBorder="1" applyAlignment="1">
      <alignment horizontal="left" vertical="top" wrapText="1"/>
    </xf>
    <xf numFmtId="0" fontId="11" fillId="0" borderId="3" xfId="2" applyFont="1" applyBorder="1" applyAlignment="1">
      <alignment vertical="top" wrapText="1"/>
    </xf>
    <xf numFmtId="0" fontId="11" fillId="0" borderId="3" xfId="2" applyFont="1" applyBorder="1" applyAlignment="1">
      <alignment horizontal="justify" vertical="top" wrapText="1"/>
    </xf>
    <xf numFmtId="0" fontId="11" fillId="0" borderId="0" xfId="2" applyFont="1" applyAlignment="1">
      <alignment horizontal="center" wrapText="1"/>
    </xf>
    <xf numFmtId="0" fontId="10" fillId="0" borderId="0" xfId="2" applyFont="1" applyAlignment="1">
      <alignment horizontal="left" wrapText="1"/>
    </xf>
    <xf numFmtId="0" fontId="11" fillId="0" borderId="0" xfId="2" applyFont="1" applyAlignment="1">
      <alignment horizontal="justify" wrapText="1"/>
    </xf>
    <xf numFmtId="0" fontId="10" fillId="0" borderId="0" xfId="2" applyFont="1" applyAlignment="1">
      <alignment wrapText="1"/>
    </xf>
    <xf numFmtId="0" fontId="11" fillId="0" borderId="0" xfId="2" applyFont="1" applyAlignment="1">
      <alignment horizontal="left" wrapText="1"/>
    </xf>
    <xf numFmtId="0" fontId="1" fillId="0" borderId="3" xfId="0" applyFont="1" applyBorder="1" applyAlignment="1">
      <alignment horizontal="center"/>
    </xf>
    <xf numFmtId="0" fontId="0" fillId="0" borderId="3" xfId="0" applyBorder="1"/>
    <xf numFmtId="3" fontId="0" fillId="0" borderId="3" xfId="0" applyNumberFormat="1" applyBorder="1" applyAlignment="1" applyProtection="1">
      <alignment horizontal="center"/>
      <protection locked="0"/>
    </xf>
    <xf numFmtId="3" fontId="0" fillId="0" borderId="3" xfId="0" applyNumberFormat="1" applyBorder="1" applyAlignment="1">
      <alignment horizontal="center"/>
    </xf>
    <xf numFmtId="0" fontId="0" fillId="0" borderId="3" xfId="0" applyBorder="1" applyProtection="1">
      <protection locked="0"/>
    </xf>
    <xf numFmtId="0" fontId="1" fillId="0" borderId="3" xfId="0" applyFont="1" applyBorder="1" applyAlignment="1" applyProtection="1">
      <alignment horizontal="center" vertical="center"/>
      <protection locked="0"/>
    </xf>
    <xf numFmtId="1" fontId="1" fillId="0" borderId="3"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0" fillId="0" borderId="3"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3" xfId="0" applyFont="1" applyBorder="1"/>
    <xf numFmtId="0" fontId="1" fillId="0" borderId="0" xfId="0" applyFont="1" applyAlignment="1">
      <alignment horizontal="center" wrapText="1"/>
    </xf>
    <xf numFmtId="10" fontId="0" fillId="0" borderId="0" xfId="0" applyNumberFormat="1" applyAlignment="1">
      <alignment horizontal="center"/>
    </xf>
    <xf numFmtId="0" fontId="0" fillId="0" borderId="0" xfId="0" applyAlignment="1">
      <alignment horizontal="right"/>
    </xf>
    <xf numFmtId="4" fontId="0" fillId="3" borderId="4" xfId="0" applyNumberFormat="1" applyFont="1" applyFill="1" applyBorder="1" applyAlignment="1" applyProtection="1">
      <alignment horizontal="center"/>
      <protection hidden="1"/>
    </xf>
    <xf numFmtId="3" fontId="0" fillId="0" borderId="0" xfId="0" applyNumberFormat="1"/>
    <xf numFmtId="4" fontId="1" fillId="3" borderId="3" xfId="0" applyNumberFormat="1" applyFont="1" applyFill="1" applyBorder="1" applyAlignment="1" applyProtection="1">
      <alignment horizontal="center"/>
      <protection hidden="1"/>
    </xf>
    <xf numFmtId="0" fontId="0" fillId="3" borderId="0" xfId="0" applyFill="1" applyProtection="1">
      <protection hidden="1"/>
    </xf>
    <xf numFmtId="0" fontId="12" fillId="3" borderId="0" xfId="0" applyFont="1" applyFill="1" applyProtection="1">
      <protection hidden="1"/>
    </xf>
    <xf numFmtId="0" fontId="1" fillId="3" borderId="0" xfId="0" applyFont="1" applyFill="1" applyProtection="1">
      <protection hidden="1"/>
    </xf>
    <xf numFmtId="0" fontId="0" fillId="3" borderId="0" xfId="0" applyFont="1" applyFill="1" applyProtection="1">
      <protection hidden="1"/>
    </xf>
    <xf numFmtId="3" fontId="0" fillId="3" borderId="0" xfId="0" applyNumberFormat="1" applyFont="1" applyFill="1" applyProtection="1">
      <protection hidden="1"/>
    </xf>
    <xf numFmtId="3" fontId="0" fillId="3" borderId="0" xfId="0" applyNumberFormat="1" applyFill="1" applyAlignment="1" applyProtection="1">
      <alignment horizontal="center"/>
      <protection hidden="1"/>
    </xf>
    <xf numFmtId="0" fontId="0" fillId="3" borderId="0" xfId="0" applyFont="1" applyFill="1" applyAlignment="1" applyProtection="1">
      <alignment horizontal="center"/>
      <protection hidden="1"/>
    </xf>
    <xf numFmtId="0" fontId="1" fillId="3" borderId="0" xfId="0" applyFont="1" applyFill="1" applyAlignment="1" applyProtection="1">
      <alignment horizontal="center"/>
      <protection hidden="1"/>
    </xf>
    <xf numFmtId="0" fontId="1" fillId="3" borderId="0" xfId="0" applyFont="1" applyFill="1" applyAlignment="1" applyProtection="1">
      <alignment horizontal="center" wrapText="1"/>
      <protection hidden="1"/>
    </xf>
    <xf numFmtId="0" fontId="1" fillId="3" borderId="0" xfId="0" applyFont="1" applyFill="1" applyAlignment="1" applyProtection="1">
      <alignment horizontal="right"/>
      <protection hidden="1"/>
    </xf>
    <xf numFmtId="3" fontId="0" fillId="2" borderId="1" xfId="0" applyNumberFormat="1" applyFont="1" applyFill="1" applyBorder="1" applyAlignment="1" applyProtection="1">
      <alignment horizontal="center"/>
      <protection locked="0" hidden="1"/>
    </xf>
    <xf numFmtId="3" fontId="0" fillId="2" borderId="1" xfId="0" applyNumberFormat="1" applyFill="1" applyBorder="1" applyAlignment="1" applyProtection="1">
      <alignment horizontal="center"/>
      <protection locked="0" hidden="1"/>
    </xf>
    <xf numFmtId="4" fontId="0" fillId="2" borderId="1" xfId="0" applyNumberFormat="1" applyFill="1" applyBorder="1" applyAlignment="1" applyProtection="1">
      <alignment horizontal="center"/>
      <protection locked="0" hidden="1"/>
    </xf>
    <xf numFmtId="3" fontId="0" fillId="3" borderId="1" xfId="0" applyNumberFormat="1" applyFont="1" applyFill="1" applyBorder="1" applyAlignment="1" applyProtection="1">
      <alignment horizontal="center" vertical="center"/>
      <protection locked="0" hidden="1"/>
    </xf>
    <xf numFmtId="3" fontId="0" fillId="3" borderId="0" xfId="0" applyNumberFormat="1" applyFont="1" applyFill="1" applyProtection="1">
      <protection locked="0" hidden="1"/>
    </xf>
    <xf numFmtId="3" fontId="0" fillId="3" borderId="0" xfId="0" applyNumberFormat="1" applyFill="1" applyAlignment="1" applyProtection="1">
      <alignment horizontal="center"/>
      <protection locked="0" hidden="1"/>
    </xf>
    <xf numFmtId="0" fontId="0" fillId="3" borderId="1" xfId="0" applyFill="1" applyBorder="1" applyAlignment="1" applyProtection="1">
      <alignment horizontal="center"/>
      <protection locked="0" hidden="1"/>
    </xf>
    <xf numFmtId="10" fontId="0" fillId="0" borderId="0" xfId="3" applyNumberFormat="1" applyFont="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165" fontId="0" fillId="3" borderId="1" xfId="0" applyNumberFormat="1" applyFill="1" applyBorder="1" applyAlignment="1" applyProtection="1">
      <alignment horizontal="center"/>
      <protection hidden="1"/>
    </xf>
    <xf numFmtId="165" fontId="1" fillId="0" borderId="0" xfId="0" applyNumberFormat="1" applyFont="1" applyAlignment="1">
      <alignment horizontal="center"/>
    </xf>
    <xf numFmtId="0" fontId="6" fillId="3" borderId="2" xfId="0" applyFont="1" applyFill="1" applyBorder="1" applyAlignment="1" applyProtection="1">
      <alignment vertical="top" wrapText="1"/>
      <protection hidden="1"/>
    </xf>
    <xf numFmtId="0" fontId="6" fillId="3" borderId="0" xfId="0" applyFont="1" applyFill="1" applyBorder="1" applyAlignment="1" applyProtection="1">
      <alignment vertical="top" wrapText="1"/>
      <protection hidden="1"/>
    </xf>
    <xf numFmtId="0" fontId="6" fillId="3" borderId="0" xfId="0" applyFont="1" applyFill="1" applyBorder="1" applyAlignment="1" applyProtection="1">
      <alignment wrapText="1"/>
      <protection hidden="1"/>
    </xf>
    <xf numFmtId="0" fontId="0" fillId="0" borderId="0" xfId="0" applyAlignment="1" applyProtection="1">
      <alignment wrapText="1"/>
      <protection hidden="1"/>
    </xf>
  </cellXfs>
  <cellStyles count="4">
    <cellStyle name="Normal" xfId="0" builtinId="0"/>
    <cellStyle name="Normal 2" xfId="2" xr:uid="{00000000-0005-0000-0000-000001000000}"/>
    <cellStyle name="Normal 3"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Spin" dx="22" fmlaLink="$B$7" inc="5" max="1200" page="10" val="300"/>
</file>

<file path=xl/ctrlProps/ctrlProp2.xml><?xml version="1.0" encoding="utf-8"?>
<formControlPr xmlns="http://schemas.microsoft.com/office/spreadsheetml/2009/9/main" objectType="Spin" dx="22" fmlaLink="$D$7" inc="25" max="10000" page="10" val="2500"/>
</file>

<file path=xl/ctrlProps/ctrlProp3.xml><?xml version="1.0" encoding="utf-8"?>
<formControlPr xmlns="http://schemas.microsoft.com/office/spreadsheetml/2009/9/main" objectType="Drop" dropLines="4" dropStyle="combo" dx="31" fmlaLink="B5" fmlaRange="AA1:A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6</xdr:row>
          <xdr:rowOff>0</xdr:rowOff>
        </xdr:from>
        <xdr:to>
          <xdr:col>2</xdr:col>
          <xdr:colOff>371475</xdr:colOff>
          <xdr:row>6</xdr:row>
          <xdr:rowOff>276225</xdr:rowOff>
        </xdr:to>
        <xdr:sp macro="" textlink="">
          <xdr:nvSpPr>
            <xdr:cNvPr id="1025" name="Spinner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0</xdr:rowOff>
        </xdr:from>
        <xdr:to>
          <xdr:col>4</xdr:col>
          <xdr:colOff>314325</xdr:colOff>
          <xdr:row>6</xdr:row>
          <xdr:rowOff>266700</xdr:rowOff>
        </xdr:to>
        <xdr:sp macro="" textlink="">
          <xdr:nvSpPr>
            <xdr:cNvPr id="1030" name="Spinner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2581275</xdr:colOff>
          <xdr:row>4</xdr:row>
          <xdr:rowOff>9525</xdr:rowOff>
        </xdr:from>
        <xdr:to>
          <xdr:col>2</xdr:col>
          <xdr:colOff>0</xdr:colOff>
          <xdr:row>5</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B36"/>
  <sheetViews>
    <sheetView tabSelected="1" zoomScaleNormal="100" workbookViewId="0">
      <pane ySplit="11" topLeftCell="A12" activePane="bottomLeft" state="frozen"/>
      <selection pane="bottomLeft" activeCell="H4" sqref="H4"/>
    </sheetView>
  </sheetViews>
  <sheetFormatPr defaultColWidth="9.140625" defaultRowHeight="15" x14ac:dyDescent="0.25"/>
  <cols>
    <col min="1" max="1" width="37.140625" style="36" customWidth="1"/>
    <col min="2" max="3" width="14.85546875" style="39" customWidth="1"/>
    <col min="4" max="8" width="14.85546875" style="36" customWidth="1"/>
    <col min="9" max="26" width="14.42578125" style="36" customWidth="1"/>
    <col min="27" max="27" width="14.42578125" style="36" hidden="1" customWidth="1"/>
    <col min="28" max="54" width="14.42578125" style="36" customWidth="1"/>
    <col min="55" max="79" width="19.5703125" style="36" customWidth="1"/>
    <col min="80" max="16384" width="9.140625" style="36"/>
  </cols>
  <sheetData>
    <row r="1" spans="1:54" ht="18" customHeight="1" x14ac:dyDescent="0.25">
      <c r="A1" s="58" t="s">
        <v>2821</v>
      </c>
      <c r="B1" s="59"/>
      <c r="C1" s="60"/>
      <c r="D1" s="61"/>
      <c r="E1" s="61"/>
      <c r="F1" s="61"/>
      <c r="G1" s="61"/>
    </row>
    <row r="2" spans="1:54" ht="18" customHeight="1" x14ac:dyDescent="0.3">
      <c r="A2" s="58"/>
      <c r="B2" s="59"/>
      <c r="C2" s="60"/>
      <c r="D2" s="61"/>
      <c r="E2" s="61"/>
      <c r="F2" s="61"/>
      <c r="G2" s="61"/>
      <c r="AA2" s="37" t="s">
        <v>3</v>
      </c>
    </row>
    <row r="3" spans="1:54" ht="18" customHeight="1" x14ac:dyDescent="0.3">
      <c r="A3" s="58"/>
      <c r="B3" s="59"/>
      <c r="C3" s="60"/>
      <c r="D3" s="61"/>
      <c r="E3" s="61"/>
      <c r="F3" s="61"/>
      <c r="G3" s="61"/>
      <c r="AA3" s="37" t="s">
        <v>2820</v>
      </c>
    </row>
    <row r="4" spans="1:54" ht="18" customHeight="1" thickBot="1" x14ac:dyDescent="0.35">
      <c r="A4" s="58"/>
      <c r="B4" s="59"/>
      <c r="C4" s="60"/>
      <c r="D4" s="61"/>
      <c r="E4" s="61"/>
      <c r="F4" s="61"/>
      <c r="G4" s="61"/>
      <c r="AA4" s="37" t="s">
        <v>2805</v>
      </c>
    </row>
    <row r="5" spans="1:54" ht="20.45" customHeight="1" thickBot="1" x14ac:dyDescent="0.3">
      <c r="A5" s="5" t="s">
        <v>22</v>
      </c>
      <c r="B5" s="52">
        <v>1</v>
      </c>
      <c r="C5" s="36"/>
      <c r="D5" s="38"/>
      <c r="E5" s="38"/>
      <c r="F5" s="38"/>
    </row>
    <row r="6" spans="1:54" ht="15.75" thickBot="1" x14ac:dyDescent="0.3">
      <c r="B6" s="39" t="s">
        <v>28</v>
      </c>
      <c r="D6" s="39" t="s">
        <v>29</v>
      </c>
    </row>
    <row r="7" spans="1:54" ht="22.5" customHeight="1" thickBot="1" x14ac:dyDescent="0.3">
      <c r="A7" s="5" t="s">
        <v>30</v>
      </c>
      <c r="B7" s="49">
        <v>300</v>
      </c>
      <c r="C7" s="50"/>
      <c r="D7" s="49">
        <v>2500</v>
      </c>
      <c r="E7" s="5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row>
    <row r="8" spans="1:54" ht="15.75" thickBot="1" x14ac:dyDescent="0.3">
      <c r="B8" s="42" t="s">
        <v>32</v>
      </c>
      <c r="D8" s="42" t="s">
        <v>33</v>
      </c>
      <c r="F8" s="42" t="s">
        <v>34</v>
      </c>
    </row>
    <row r="9" spans="1:54" ht="16.5" customHeight="1" thickBot="1" x14ac:dyDescent="0.3">
      <c r="A9" s="5" t="s">
        <v>31</v>
      </c>
      <c r="B9" s="46"/>
      <c r="C9" s="40"/>
      <c r="D9" s="46"/>
      <c r="E9" s="41"/>
      <c r="F9" s="46"/>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row>
    <row r="10" spans="1:54" ht="12.95" customHeight="1" x14ac:dyDescent="0.25">
      <c r="B10" s="36"/>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row>
    <row r="11" spans="1:54" ht="45.75" thickBot="1" x14ac:dyDescent="0.3">
      <c r="A11" s="43" t="s">
        <v>0</v>
      </c>
      <c r="B11" s="43" t="s">
        <v>23</v>
      </c>
      <c r="C11" s="44" t="s">
        <v>2823</v>
      </c>
      <c r="D11" s="44" t="s">
        <v>2824</v>
      </c>
      <c r="E11" s="44" t="s">
        <v>2817</v>
      </c>
      <c r="F11" s="44" t="s">
        <v>2818</v>
      </c>
      <c r="G11" s="44" t="s">
        <v>2825</v>
      </c>
    </row>
    <row r="12" spans="1:54" ht="15.75" thickBot="1" x14ac:dyDescent="0.3">
      <c r="A12" s="36" t="s">
        <v>5</v>
      </c>
      <c r="B12" s="47"/>
      <c r="C12" s="48"/>
      <c r="D12" s="33">
        <f>Equations!P5</f>
        <v>0</v>
      </c>
      <c r="E12" s="6">
        <f>D12-F12</f>
        <v>0</v>
      </c>
      <c r="F12" s="6">
        <f>D12*Equations!X2</f>
        <v>0</v>
      </c>
      <c r="G12" s="6">
        <f>IF(C12&gt;0,IF(B12&gt;0,D12-C$31*C12/SUM(C$12:C$30)-C12,0),0)</f>
        <v>0</v>
      </c>
    </row>
    <row r="13" spans="1:54" ht="15.75" thickBot="1" x14ac:dyDescent="0.3">
      <c r="A13" s="36" t="s">
        <v>6</v>
      </c>
      <c r="B13" s="47"/>
      <c r="C13" s="48"/>
      <c r="D13" s="33">
        <f>Equations!P6</f>
        <v>0</v>
      </c>
      <c r="E13" s="6">
        <f t="shared" ref="E13:E30" si="0">D13-F13</f>
        <v>0</v>
      </c>
      <c r="F13" s="6">
        <f>IF(B13&gt;0,D13*(Equations!Y6+Equations!Z6*LN(B13)),0)</f>
        <v>0</v>
      </c>
      <c r="G13" s="6">
        <f t="shared" ref="G13:G30" si="1">IF(C13&gt;0,IF(B13&gt;0,D13-C$31*C13/SUM(C$12:C$30)-C13,0),0)</f>
        <v>0</v>
      </c>
    </row>
    <row r="14" spans="1:54" ht="15.75" thickBot="1" x14ac:dyDescent="0.3">
      <c r="A14" s="36" t="s">
        <v>76</v>
      </c>
      <c r="B14" s="47"/>
      <c r="C14" s="48"/>
      <c r="D14" s="33">
        <f>Equations!P7</f>
        <v>0</v>
      </c>
      <c r="E14" s="6">
        <f t="shared" si="0"/>
        <v>0</v>
      </c>
      <c r="F14" s="6">
        <f>IF(B14&gt;0,D14*EXP(Equations!Y7+Equations!Z7*LN(B14)),0)</f>
        <v>0</v>
      </c>
      <c r="G14" s="6">
        <f t="shared" si="1"/>
        <v>0</v>
      </c>
    </row>
    <row r="15" spans="1:54" ht="15.75" thickBot="1" x14ac:dyDescent="0.3">
      <c r="A15" s="36" t="s">
        <v>7</v>
      </c>
      <c r="B15" s="47"/>
      <c r="C15" s="48"/>
      <c r="D15" s="33">
        <f>Equations!P8</f>
        <v>0</v>
      </c>
      <c r="E15" s="6">
        <f t="shared" si="0"/>
        <v>0</v>
      </c>
      <c r="F15" s="6">
        <f>IF(B15&gt;0,D15*(Equations!Y8+Equations!AA8*'Laboratory Inputs'!B15),0)</f>
        <v>0</v>
      </c>
      <c r="G15" s="6">
        <f t="shared" si="1"/>
        <v>0</v>
      </c>
    </row>
    <row r="16" spans="1:54" ht="15.75" thickBot="1" x14ac:dyDescent="0.3">
      <c r="A16" s="36" t="s">
        <v>8</v>
      </c>
      <c r="B16" s="47"/>
      <c r="C16" s="48"/>
      <c r="D16" s="33">
        <f>Equations!P9</f>
        <v>0</v>
      </c>
      <c r="E16" s="6">
        <f t="shared" si="0"/>
        <v>0</v>
      </c>
      <c r="F16" s="6">
        <f>IF(B16&gt;0,D16*(Equations!Y9+Equations!Z9*LN(B16)),0)</f>
        <v>0</v>
      </c>
      <c r="G16" s="6">
        <f t="shared" si="1"/>
        <v>0</v>
      </c>
    </row>
    <row r="17" spans="1:7" ht="15.75" thickBot="1" x14ac:dyDescent="0.3">
      <c r="A17" s="36" t="s">
        <v>9</v>
      </c>
      <c r="B17" s="47"/>
      <c r="C17" s="48"/>
      <c r="D17" s="33">
        <f>Equations!P10</f>
        <v>0</v>
      </c>
      <c r="E17" s="6">
        <f t="shared" si="0"/>
        <v>0</v>
      </c>
      <c r="F17" s="6">
        <f>IF(B17&gt;0,D17*Equations!X10,0)</f>
        <v>0</v>
      </c>
      <c r="G17" s="6">
        <f t="shared" si="1"/>
        <v>0</v>
      </c>
    </row>
    <row r="18" spans="1:7" ht="15.75" thickBot="1" x14ac:dyDescent="0.3">
      <c r="A18" s="36" t="s">
        <v>10</v>
      </c>
      <c r="B18" s="47"/>
      <c r="C18" s="48"/>
      <c r="D18" s="33">
        <f>Equations!P11</f>
        <v>0</v>
      </c>
      <c r="E18" s="6">
        <f t="shared" si="0"/>
        <v>0</v>
      </c>
      <c r="F18" s="6">
        <f>IF(B18&gt;0,D18*Equations!X11,0)</f>
        <v>0</v>
      </c>
      <c r="G18" s="6">
        <f t="shared" si="1"/>
        <v>0</v>
      </c>
    </row>
    <row r="19" spans="1:7" ht="15.75" thickBot="1" x14ac:dyDescent="0.3">
      <c r="A19" s="36" t="s">
        <v>11</v>
      </c>
      <c r="B19" s="47"/>
      <c r="C19" s="48"/>
      <c r="D19" s="33">
        <f>Equations!P12</f>
        <v>0</v>
      </c>
      <c r="E19" s="6">
        <f t="shared" si="0"/>
        <v>0</v>
      </c>
      <c r="F19" s="6">
        <f>IF(B19&gt;0,D19*Equations!X12,0)</f>
        <v>0</v>
      </c>
      <c r="G19" s="6">
        <f t="shared" si="1"/>
        <v>0</v>
      </c>
    </row>
    <row r="20" spans="1:7" ht="15.75" thickBot="1" x14ac:dyDescent="0.3">
      <c r="A20" s="36" t="s">
        <v>12</v>
      </c>
      <c r="B20" s="47"/>
      <c r="C20" s="48"/>
      <c r="D20" s="33">
        <f>Equations!P13</f>
        <v>0</v>
      </c>
      <c r="E20" s="6">
        <f t="shared" si="0"/>
        <v>0</v>
      </c>
      <c r="F20" s="6">
        <f>IF(B20&gt;0,D20*Equations!X13,0)</f>
        <v>0</v>
      </c>
      <c r="G20" s="6">
        <f t="shared" si="1"/>
        <v>0</v>
      </c>
    </row>
    <row r="21" spans="1:7" ht="15.75" thickBot="1" x14ac:dyDescent="0.3">
      <c r="A21" s="36" t="s">
        <v>13</v>
      </c>
      <c r="B21" s="47"/>
      <c r="C21" s="48"/>
      <c r="D21" s="33">
        <f>Equations!P14</f>
        <v>0</v>
      </c>
      <c r="E21" s="6">
        <f t="shared" si="0"/>
        <v>0</v>
      </c>
      <c r="F21" s="6">
        <f>IF(B21&gt;0,D21*(Equations!Y14+Equations!AA14*B21+Equations!AB14*B21^2),0)</f>
        <v>0</v>
      </c>
      <c r="G21" s="6">
        <f t="shared" si="1"/>
        <v>0</v>
      </c>
    </row>
    <row r="22" spans="1:7" ht="15.75" thickBot="1" x14ac:dyDescent="0.3">
      <c r="A22" s="36" t="s">
        <v>14</v>
      </c>
      <c r="B22" s="47"/>
      <c r="C22" s="48"/>
      <c r="D22" s="33">
        <f>Equations!P15</f>
        <v>0</v>
      </c>
      <c r="E22" s="6">
        <f t="shared" si="0"/>
        <v>0</v>
      </c>
      <c r="F22" s="6">
        <f>IF(B22&gt;0,D22*(Equations!Y15+Equations!AA15*B22+Equations!AB15*B22^2),0)</f>
        <v>0</v>
      </c>
      <c r="G22" s="6">
        <f t="shared" si="1"/>
        <v>0</v>
      </c>
    </row>
    <row r="23" spans="1:7" ht="15.75" thickBot="1" x14ac:dyDescent="0.3">
      <c r="A23" s="36" t="s">
        <v>15</v>
      </c>
      <c r="B23" s="47"/>
      <c r="C23" s="48"/>
      <c r="D23" s="33">
        <f>Equations!P16</f>
        <v>0</v>
      </c>
      <c r="E23" s="6">
        <f t="shared" si="0"/>
        <v>0</v>
      </c>
      <c r="F23" s="6">
        <f>IF(B23&gt;0,D23*(Equations!Y16+Equations!AA16*B23+Equations!AB16*B23^2),0)</f>
        <v>0</v>
      </c>
      <c r="G23" s="6">
        <f t="shared" si="1"/>
        <v>0</v>
      </c>
    </row>
    <row r="24" spans="1:7" ht="15.75" thickBot="1" x14ac:dyDescent="0.3">
      <c r="A24" s="36" t="s">
        <v>26</v>
      </c>
      <c r="B24" s="47"/>
      <c r="C24" s="48"/>
      <c r="D24" s="33">
        <f>Equations!P17</f>
        <v>0</v>
      </c>
      <c r="E24" s="6">
        <f t="shared" si="0"/>
        <v>0</v>
      </c>
      <c r="F24" s="6">
        <f>IF(B24&gt;0,D24*Equations!X17,0)</f>
        <v>0</v>
      </c>
      <c r="G24" s="6">
        <f t="shared" si="1"/>
        <v>0</v>
      </c>
    </row>
    <row r="25" spans="1:7" ht="15.75" thickBot="1" x14ac:dyDescent="0.3">
      <c r="A25" s="36" t="s">
        <v>16</v>
      </c>
      <c r="B25" s="47"/>
      <c r="C25" s="48"/>
      <c r="D25" s="33">
        <f>Equations!P18</f>
        <v>0</v>
      </c>
      <c r="E25" s="6">
        <f t="shared" si="0"/>
        <v>0</v>
      </c>
      <c r="F25" s="6">
        <f>IF(B25&gt;0,D25*Equations!X18,0)</f>
        <v>0</v>
      </c>
      <c r="G25" s="6">
        <f t="shared" si="1"/>
        <v>0</v>
      </c>
    </row>
    <row r="26" spans="1:7" ht="15.75" thickBot="1" x14ac:dyDescent="0.3">
      <c r="A26" s="36" t="s">
        <v>17</v>
      </c>
      <c r="B26" s="47"/>
      <c r="C26" s="48"/>
      <c r="D26" s="33">
        <f>Equations!P19</f>
        <v>0</v>
      </c>
      <c r="E26" s="6">
        <f t="shared" si="0"/>
        <v>0</v>
      </c>
      <c r="F26" s="6">
        <f>IF(B26&gt;0,D26*EXP(Equations!Y19+Equations!Z19*LN(B26)),0)</f>
        <v>0</v>
      </c>
      <c r="G26" s="6">
        <f t="shared" si="1"/>
        <v>0</v>
      </c>
    </row>
    <row r="27" spans="1:7" ht="15.75" thickBot="1" x14ac:dyDescent="0.3">
      <c r="A27" s="36" t="s">
        <v>18</v>
      </c>
      <c r="B27" s="47"/>
      <c r="C27" s="48"/>
      <c r="D27" s="33">
        <f>Equations!P20</f>
        <v>0</v>
      </c>
      <c r="E27" s="6">
        <f t="shared" si="0"/>
        <v>0</v>
      </c>
      <c r="F27" s="6">
        <f>IF(B27&gt;0,D27*Equations!X20,0)</f>
        <v>0</v>
      </c>
      <c r="G27" s="6">
        <f t="shared" si="1"/>
        <v>0</v>
      </c>
    </row>
    <row r="28" spans="1:7" ht="15.75" thickBot="1" x14ac:dyDescent="0.3">
      <c r="A28" s="36" t="s">
        <v>19</v>
      </c>
      <c r="B28" s="47"/>
      <c r="C28" s="48"/>
      <c r="D28" s="33">
        <f>Equations!P21</f>
        <v>0</v>
      </c>
      <c r="E28" s="6">
        <f t="shared" si="0"/>
        <v>0</v>
      </c>
      <c r="F28" s="6">
        <f>IF(B28&gt;0,D28*EXP(Equations!Y21+Equations!Z21*LN(B28)),0)</f>
        <v>0</v>
      </c>
      <c r="G28" s="6">
        <f t="shared" si="1"/>
        <v>0</v>
      </c>
    </row>
    <row r="29" spans="1:7" ht="15.75" thickBot="1" x14ac:dyDescent="0.3">
      <c r="A29" s="36" t="s">
        <v>20</v>
      </c>
      <c r="B29" s="47"/>
      <c r="C29" s="48"/>
      <c r="D29" s="33">
        <f>Equations!P22</f>
        <v>0</v>
      </c>
      <c r="E29" s="6">
        <f t="shared" si="0"/>
        <v>0</v>
      </c>
      <c r="F29" s="6">
        <f>IF(B29&gt;0,D29*Equations!X22,0)</f>
        <v>0</v>
      </c>
      <c r="G29" s="6">
        <f t="shared" si="1"/>
        <v>0</v>
      </c>
    </row>
    <row r="30" spans="1:7" ht="15.75" thickBot="1" x14ac:dyDescent="0.3">
      <c r="A30" s="36" t="s">
        <v>21</v>
      </c>
      <c r="B30" s="47"/>
      <c r="C30" s="48"/>
      <c r="D30" s="33">
        <f>Equations!P23</f>
        <v>0</v>
      </c>
      <c r="E30" s="6">
        <f t="shared" si="0"/>
        <v>0</v>
      </c>
      <c r="F30" s="6">
        <f>IF(B30&gt;0,D30*EXP(Equations!Y23+Equations!Z23*LN(B30)),0)</f>
        <v>0</v>
      </c>
      <c r="G30" s="6">
        <f t="shared" si="1"/>
        <v>0</v>
      </c>
    </row>
    <row r="31" spans="1:7" ht="15.75" thickBot="1" x14ac:dyDescent="0.3">
      <c r="A31" s="36" t="s">
        <v>2822</v>
      </c>
      <c r="C31" s="48"/>
    </row>
    <row r="32" spans="1:7" x14ac:dyDescent="0.25">
      <c r="B32" s="45" t="s">
        <v>25</v>
      </c>
      <c r="C32" s="35">
        <f>SUM(C12:C31)</f>
        <v>0</v>
      </c>
      <c r="D32" s="35">
        <f>SUM(D12:D30)</f>
        <v>0</v>
      </c>
      <c r="E32" s="35">
        <f>SUM(E12:E30)</f>
        <v>0</v>
      </c>
      <c r="F32" s="35">
        <f>SUM(F12:F30)</f>
        <v>0</v>
      </c>
      <c r="G32" s="35">
        <f>SUM(G12:G30)</f>
        <v>0</v>
      </c>
    </row>
    <row r="33" spans="2:5" ht="15.75" thickBot="1" x14ac:dyDescent="0.3"/>
    <row r="34" spans="2:5" ht="15.75" thickBot="1" x14ac:dyDescent="0.3">
      <c r="C34" s="45" t="s">
        <v>2833</v>
      </c>
      <c r="D34" s="56">
        <f>Equations!AD24</f>
        <v>0</v>
      </c>
      <c r="E34" s="36" t="s">
        <v>2832</v>
      </c>
    </row>
    <row r="36" spans="2:5" x14ac:dyDescent="0.25">
      <c r="B36" s="39" t="s">
        <v>2831</v>
      </c>
    </row>
  </sheetData>
  <sheetProtection algorithmName="SHA-512" hashValue="iPqtQsqoGuDWZrVxplL7jGMweFkMQAI6I/tLlrdSwjOGYBwGUJyAn0oNJdNkKmynse9/i4TN02erYOk4nxdFSg==" saltValue="Cdovpv0AshrZLfsDcvvRMA==" spinCount="100000" sheet="1" objects="1" scenarios="1"/>
  <mergeCells count="1">
    <mergeCell ref="A1:G4"/>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Spinner 1">
              <controlPr defaultSize="0" autoPict="0">
                <anchor moveWithCells="1" sizeWithCells="1">
                  <from>
                    <xdr:col>2</xdr:col>
                    <xdr:colOff>0</xdr:colOff>
                    <xdr:row>6</xdr:row>
                    <xdr:rowOff>0</xdr:rowOff>
                  </from>
                  <to>
                    <xdr:col>2</xdr:col>
                    <xdr:colOff>371475</xdr:colOff>
                    <xdr:row>6</xdr:row>
                    <xdr:rowOff>276225</xdr:rowOff>
                  </to>
                </anchor>
              </controlPr>
            </control>
          </mc:Choice>
        </mc:AlternateContent>
        <mc:AlternateContent xmlns:mc="http://schemas.openxmlformats.org/markup-compatibility/2006">
          <mc:Choice Requires="x14">
            <control shapeId="1030" r:id="rId5" name="Spinner 6">
              <controlPr defaultSize="0" autoPict="0">
                <anchor moveWithCells="1" sizeWithCells="1">
                  <from>
                    <xdr:col>4</xdr:col>
                    <xdr:colOff>0</xdr:colOff>
                    <xdr:row>6</xdr:row>
                    <xdr:rowOff>0</xdr:rowOff>
                  </from>
                  <to>
                    <xdr:col>4</xdr:col>
                    <xdr:colOff>314325</xdr:colOff>
                    <xdr:row>6</xdr:row>
                    <xdr:rowOff>266700</xdr:rowOff>
                  </to>
                </anchor>
              </controlPr>
            </control>
          </mc:Choice>
        </mc:AlternateContent>
        <mc:AlternateContent xmlns:mc="http://schemas.openxmlformats.org/markup-compatibility/2006">
          <mc:Choice Requires="x14">
            <control shapeId="1034" r:id="rId6" name="Drop Down 10">
              <controlPr defaultSize="0" autoLine="0" autoPict="0">
                <anchor moveWithCells="1">
                  <from>
                    <xdr:col>0</xdr:col>
                    <xdr:colOff>2581275</xdr:colOff>
                    <xdr:row>4</xdr:row>
                    <xdr:rowOff>9525</xdr:rowOff>
                  </from>
                  <to>
                    <xdr:col>2</xdr:col>
                    <xdr:colOff>0</xdr:colOff>
                    <xdr:row>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P57"/>
  <sheetViews>
    <sheetView workbookViewId="0">
      <pane xSplit="4" ySplit="1" topLeftCell="AJ2" activePane="bottomRight" state="frozen"/>
      <selection pane="topRight" activeCell="D1" sqref="D1"/>
      <selection pane="bottomLeft" activeCell="A2" sqref="A2"/>
      <selection pane="bottomRight" activeCell="AX14" sqref="AX14"/>
    </sheetView>
  </sheetViews>
  <sheetFormatPr defaultColWidth="2.42578125" defaultRowHeight="15" x14ac:dyDescent="0.25"/>
  <cols>
    <col min="2" max="42" width="11.28515625" hidden="1" customWidth="1"/>
    <col min="43" max="70" width="14.5703125" customWidth="1"/>
  </cols>
  <sheetData>
    <row r="1" spans="2:42" s="30" customFormat="1" ht="45" x14ac:dyDescent="0.25">
      <c r="B1" s="30" t="s">
        <v>2787</v>
      </c>
      <c r="C1" s="30" t="s">
        <v>2788</v>
      </c>
      <c r="D1" s="30" t="s">
        <v>2789</v>
      </c>
      <c r="E1" s="30" t="s">
        <v>1</v>
      </c>
      <c r="F1" s="30" t="s">
        <v>2</v>
      </c>
      <c r="G1" s="30" t="s">
        <v>3</v>
      </c>
      <c r="H1" s="30" t="s">
        <v>2790</v>
      </c>
      <c r="I1" s="30" t="s">
        <v>2791</v>
      </c>
      <c r="J1" s="30" t="s">
        <v>2792</v>
      </c>
      <c r="K1" s="30" t="s">
        <v>2793</v>
      </c>
      <c r="L1" s="30" t="s">
        <v>4</v>
      </c>
      <c r="M1" s="30" t="s">
        <v>2794</v>
      </c>
      <c r="N1" s="30" t="s">
        <v>2795</v>
      </c>
      <c r="O1" s="30" t="s">
        <v>2812</v>
      </c>
      <c r="P1" s="30" t="s">
        <v>24</v>
      </c>
      <c r="Q1" s="30" t="s">
        <v>2819</v>
      </c>
      <c r="T1" s="30" t="s">
        <v>75</v>
      </c>
      <c r="U1" s="30" t="s">
        <v>2796</v>
      </c>
      <c r="V1" s="30" t="s">
        <v>2797</v>
      </c>
      <c r="W1" s="30" t="s">
        <v>2789</v>
      </c>
      <c r="X1" s="30" t="s">
        <v>2798</v>
      </c>
      <c r="Y1" s="30" t="s">
        <v>1</v>
      </c>
      <c r="Z1" s="30" t="s">
        <v>2</v>
      </c>
      <c r="AA1" s="30" t="s">
        <v>2799</v>
      </c>
      <c r="AB1" s="30" t="s">
        <v>2800</v>
      </c>
      <c r="AC1" s="30" t="s">
        <v>2827</v>
      </c>
      <c r="AD1" s="30" t="s">
        <v>2830</v>
      </c>
      <c r="AE1" s="30" t="s">
        <v>2835</v>
      </c>
      <c r="AF1" s="30" t="s">
        <v>2836</v>
      </c>
      <c r="AG1" s="30" t="s">
        <v>2826</v>
      </c>
      <c r="AH1" s="30" t="s">
        <v>2798</v>
      </c>
      <c r="AI1" s="30" t="s">
        <v>2789</v>
      </c>
      <c r="AJ1" s="30" t="s">
        <v>1</v>
      </c>
      <c r="AK1" s="30" t="s">
        <v>2</v>
      </c>
      <c r="AL1" s="30" t="s">
        <v>2799</v>
      </c>
      <c r="AM1" s="30" t="s">
        <v>2800</v>
      </c>
      <c r="AN1" s="30" t="s">
        <v>2829</v>
      </c>
      <c r="AO1" s="30" t="s">
        <v>1</v>
      </c>
      <c r="AP1" s="30" t="s">
        <v>2828</v>
      </c>
    </row>
    <row r="2" spans="2:42" x14ac:dyDescent="0.25">
      <c r="B2" t="s">
        <v>37</v>
      </c>
      <c r="C2" t="s">
        <v>3</v>
      </c>
      <c r="D2" t="s">
        <v>2801</v>
      </c>
      <c r="E2">
        <v>-965.47329046300206</v>
      </c>
      <c r="F2">
        <v>254.03256280631064</v>
      </c>
      <c r="N2" s="7"/>
      <c r="T2" t="s">
        <v>2802</v>
      </c>
      <c r="W2" t="s">
        <v>2803</v>
      </c>
      <c r="X2" s="31">
        <v>0.21444356278452589</v>
      </c>
      <c r="AH2" s="1"/>
      <c r="AI2" s="1"/>
      <c r="AJ2" s="1"/>
      <c r="AK2" s="1"/>
      <c r="AL2" s="1"/>
      <c r="AM2" s="1"/>
    </row>
    <row r="3" spans="2:42" x14ac:dyDescent="0.25">
      <c r="B3" t="s">
        <v>37</v>
      </c>
      <c r="C3" t="s">
        <v>2804</v>
      </c>
      <c r="D3" t="s">
        <v>2801</v>
      </c>
      <c r="E3">
        <v>-908.56644803958193</v>
      </c>
      <c r="F3">
        <v>251.61551463023827</v>
      </c>
      <c r="N3" s="7"/>
      <c r="T3" t="s">
        <v>2802</v>
      </c>
      <c r="X3" s="31"/>
      <c r="AH3" s="1"/>
      <c r="AI3" s="1"/>
      <c r="AJ3" s="1"/>
      <c r="AK3" s="1"/>
      <c r="AL3" s="1"/>
      <c r="AM3" s="1"/>
    </row>
    <row r="4" spans="2:42" x14ac:dyDescent="0.25">
      <c r="B4" t="s">
        <v>37</v>
      </c>
      <c r="C4" t="s">
        <v>2805</v>
      </c>
      <c r="D4" t="s">
        <v>2801</v>
      </c>
      <c r="E4">
        <v>-908.24661573474134</v>
      </c>
      <c r="F4">
        <v>249.60078995510909</v>
      </c>
      <c r="T4" t="s">
        <v>2802</v>
      </c>
      <c r="X4" s="31"/>
      <c r="AH4" s="1"/>
      <c r="AI4" s="1"/>
      <c r="AJ4" s="1"/>
      <c r="AK4" s="1"/>
      <c r="AL4" s="1"/>
      <c r="AM4" s="1"/>
    </row>
    <row r="5" spans="2:42" x14ac:dyDescent="0.25">
      <c r="B5" t="s">
        <v>37</v>
      </c>
      <c r="D5" t="s">
        <v>2801</v>
      </c>
      <c r="E5">
        <f>IF('Laboratory Inputs'!$B$5=2,E2,IF('Laboratory Inputs'!$B$5=3,E3,IF('Laboratory Inputs'!$F$9&gt;99999,E3,E4)))</f>
        <v>-908.24661573474134</v>
      </c>
      <c r="F5">
        <f>IF('Laboratory Inputs'!$B$5=2,F2,IF('Laboratory Inputs'!$B$5=3,F3,IF('Laboratory Inputs'!$F$9&gt;99999,F3,F4)))</f>
        <v>249.60078995510909</v>
      </c>
      <c r="N5" s="7">
        <v>37080</v>
      </c>
      <c r="O5">
        <f>SUMPRODUCT(E5:M5,E27:M27)</f>
        <v>0</v>
      </c>
      <c r="P5" s="4">
        <f>IF('Laboratory Inputs'!B12&gt;0,'Laboratory Inputs'!B12/Equations!O5,0)</f>
        <v>0</v>
      </c>
      <c r="Q5" s="34">
        <f>'Laboratory Inputs'!B12</f>
        <v>0</v>
      </c>
      <c r="X5" s="31"/>
      <c r="AC5" s="2">
        <f>'Laboratory Inputs'!B12</f>
        <v>0</v>
      </c>
      <c r="AD5" s="55">
        <f>IF(AC5&gt;0,AC5*IF('Laboratory Inputs'!B$5=2,AE5,AF5),0)</f>
        <v>0</v>
      </c>
      <c r="AE5" s="54">
        <v>4.4057735776788221</v>
      </c>
      <c r="AF5" s="54">
        <v>18.73180527935531</v>
      </c>
      <c r="AG5" s="53">
        <f>IF(AC5&gt;0,AJ5+AL5*AC5+AM5*AC5^2,0)</f>
        <v>0</v>
      </c>
      <c r="AH5" s="1"/>
      <c r="AI5" s="1" t="s">
        <v>2826</v>
      </c>
      <c r="AJ5" s="1">
        <v>7.6044555443653628E-2</v>
      </c>
      <c r="AK5" s="1"/>
      <c r="AL5" s="1">
        <v>-4.2011322156021413E-6</v>
      </c>
      <c r="AM5" s="1">
        <v>1.6525915485763344E-10</v>
      </c>
      <c r="AN5" s="54">
        <f>IF(AC5&gt;0,EXP(AO5+AP5*LN(AC5)),0)</f>
        <v>0</v>
      </c>
      <c r="AO5">
        <v>7.2707390450868132</v>
      </c>
      <c r="AP5">
        <v>-0.27670680225050992</v>
      </c>
    </row>
    <row r="6" spans="2:42" x14ac:dyDescent="0.25">
      <c r="B6" t="s">
        <v>2806</v>
      </c>
      <c r="C6" t="s">
        <v>2811</v>
      </c>
      <c r="D6" t="s">
        <v>2807</v>
      </c>
      <c r="E6">
        <v>2.8572062110646281</v>
      </c>
      <c r="F6">
        <v>0.42635629700855887</v>
      </c>
      <c r="G6">
        <v>-0.12649965927432852</v>
      </c>
      <c r="H6">
        <v>1.6234601677760051E-8</v>
      </c>
      <c r="I6">
        <v>-3.0064118348327477E-3</v>
      </c>
      <c r="J6">
        <v>-1.7333316968418368E-4</v>
      </c>
      <c r="K6">
        <v>-6.3444757551187541E-8</v>
      </c>
      <c r="N6" s="7">
        <v>12318</v>
      </c>
      <c r="O6">
        <f t="shared" ref="O6:O23" si="0">SUMPRODUCT(E6:M6,E28:M28)</f>
        <v>0</v>
      </c>
      <c r="P6" s="4">
        <f>IF(Q6&gt;0,'Laboratory Inputs'!B13/EXP(Equations!O6),0)</f>
        <v>0</v>
      </c>
      <c r="Q6" s="34">
        <f>'Laboratory Inputs'!B13</f>
        <v>0</v>
      </c>
      <c r="T6" t="s">
        <v>2808</v>
      </c>
      <c r="W6" t="s">
        <v>2803</v>
      </c>
      <c r="X6" s="31"/>
      <c r="Y6">
        <v>0.26157112660144022</v>
      </c>
      <c r="Z6">
        <v>-1.3815599761945968E-2</v>
      </c>
      <c r="AC6" s="2">
        <f>'Laboratory Inputs'!B13</f>
        <v>0</v>
      </c>
      <c r="AD6" s="55">
        <f>IF(AC6&gt;0,AC6*IF('Laboratory Inputs'!B$5=2,AE6,AF6),0)</f>
        <v>0</v>
      </c>
      <c r="AE6" s="54">
        <v>343.48108841848932</v>
      </c>
      <c r="AF6" s="54">
        <v>37.287694724202154</v>
      </c>
      <c r="AG6" s="53">
        <f>IF(AC6&gt;0,AJ6+AL6*AC6+AM6*AC6^2,0)</f>
        <v>0</v>
      </c>
      <c r="AH6" s="1"/>
      <c r="AI6" s="1" t="s">
        <v>2826</v>
      </c>
      <c r="AJ6" s="1">
        <v>5.1676347201372069E-2</v>
      </c>
      <c r="AK6" s="1"/>
      <c r="AL6" s="1">
        <v>-1.1547822407153223E-5</v>
      </c>
      <c r="AM6" s="1">
        <v>7.173918853010267E-10</v>
      </c>
      <c r="AN6" s="54">
        <f t="shared" ref="AN6:AN23" si="1">IF(AC6&gt;0,EXP(AO6+AP6*LN(AC6)),0)</f>
        <v>0</v>
      </c>
      <c r="AO6">
        <v>10.868650122977026</v>
      </c>
      <c r="AP6">
        <v>-0.52013725505357655</v>
      </c>
    </row>
    <row r="7" spans="2:42" x14ac:dyDescent="0.25">
      <c r="B7" t="s">
        <v>2809</v>
      </c>
      <c r="C7" t="s">
        <v>2811</v>
      </c>
      <c r="D7" t="s">
        <v>2807</v>
      </c>
      <c r="E7" s="32">
        <v>1.364572828823116</v>
      </c>
      <c r="F7" s="32">
        <v>0.46822136434181438</v>
      </c>
      <c r="G7" s="32"/>
      <c r="H7" s="32"/>
      <c r="I7" s="32">
        <v>-1.9222703373827155E-3</v>
      </c>
      <c r="J7" s="32">
        <v>2.7835823892647488E-4</v>
      </c>
      <c r="K7" s="32">
        <v>-4.558145691967384E-8</v>
      </c>
      <c r="L7" s="32"/>
      <c r="M7" s="32"/>
      <c r="N7" s="7">
        <v>1528</v>
      </c>
      <c r="O7">
        <f t="shared" si="0"/>
        <v>0</v>
      </c>
      <c r="P7" s="4">
        <f>IF(Q7&gt;0,'Laboratory Inputs'!B14/EXP(Equations!O7),0)</f>
        <v>0</v>
      </c>
      <c r="Q7" s="34">
        <f>'Laboratory Inputs'!B14</f>
        <v>0</v>
      </c>
      <c r="T7" t="s">
        <v>2802</v>
      </c>
      <c r="W7" t="s">
        <v>2810</v>
      </c>
      <c r="X7" s="31"/>
      <c r="Y7">
        <v>-0.64519412145174937</v>
      </c>
      <c r="Z7">
        <v>-0.23399553541695303</v>
      </c>
      <c r="AC7" s="2">
        <f>'Laboratory Inputs'!B14</f>
        <v>0</v>
      </c>
      <c r="AD7" s="55">
        <f>IF(AC7&gt;0,AC7*IF('Laboratory Inputs'!B$5=2,AE7,AF7),0)</f>
        <v>0</v>
      </c>
      <c r="AE7" s="54">
        <v>226.57758454178494</v>
      </c>
      <c r="AF7" s="54">
        <v>43.789009202144427</v>
      </c>
      <c r="AG7" s="53">
        <v>7.5723891055377232E-2</v>
      </c>
      <c r="AK7" s="1"/>
      <c r="AL7" s="1"/>
      <c r="AM7" s="1"/>
      <c r="AN7" s="54">
        <f t="shared" si="1"/>
        <v>0</v>
      </c>
      <c r="AO7">
        <v>11.294461367912554</v>
      </c>
      <c r="AP7">
        <v>-0.59806131252315664</v>
      </c>
    </row>
    <row r="8" spans="2:42" x14ac:dyDescent="0.25">
      <c r="B8" t="s">
        <v>7</v>
      </c>
      <c r="C8" t="s">
        <v>2811</v>
      </c>
      <c r="D8" t="s">
        <v>2807</v>
      </c>
      <c r="E8">
        <v>2.7079987140422679</v>
      </c>
      <c r="F8">
        <v>0.26371983811474525</v>
      </c>
      <c r="G8">
        <v>-3.9954700000909948E-2</v>
      </c>
      <c r="H8">
        <v>-3.8154129428219085E-9</v>
      </c>
      <c r="I8">
        <v>-1.6382582588727373E-3</v>
      </c>
      <c r="J8">
        <v>3.5072890472034109E-4</v>
      </c>
      <c r="K8">
        <v>-3.7401684423693447E-9</v>
      </c>
      <c r="L8">
        <v>2.2420885385630094E-3</v>
      </c>
      <c r="M8">
        <v>-5.1284766794392996E-4</v>
      </c>
      <c r="N8" s="7">
        <v>15182</v>
      </c>
      <c r="O8">
        <f t="shared" si="0"/>
        <v>0</v>
      </c>
      <c r="P8" s="4">
        <f>IF(Q8&gt;0,'Laboratory Inputs'!B15/EXP(Equations!O8),0)</f>
        <v>0</v>
      </c>
      <c r="Q8" s="34">
        <f>'Laboratory Inputs'!B15</f>
        <v>0</v>
      </c>
      <c r="T8" t="s">
        <v>2808</v>
      </c>
      <c r="W8" t="s">
        <v>2803</v>
      </c>
      <c r="X8" s="31"/>
      <c r="Y8">
        <v>0.22422154289728013</v>
      </c>
      <c r="AA8">
        <v>-1.0720158940015773E-5</v>
      </c>
      <c r="AC8" s="2">
        <f>'Laboratory Inputs'!B15</f>
        <v>0</v>
      </c>
      <c r="AD8" s="55">
        <f>IF(AC8&gt;0,AC8*IF('Laboratory Inputs'!B$5=2,AE8,AF8),0)</f>
        <v>0</v>
      </c>
      <c r="AE8" s="54">
        <v>52.023330154637911</v>
      </c>
      <c r="AF8" s="54">
        <v>86.6838255145978</v>
      </c>
      <c r="AG8" s="53">
        <f t="shared" ref="AG8:AG9" si="2">IF(AC8&gt;0,AJ8+AL8*AC8+AM8*AC8^2,0)</f>
        <v>0</v>
      </c>
      <c r="AH8" s="1"/>
      <c r="AI8" s="1" t="s">
        <v>2826</v>
      </c>
      <c r="AJ8" s="1">
        <v>6.3610287213544781E-2</v>
      </c>
      <c r="AL8" s="1">
        <v>-9.6261687783380825E-6</v>
      </c>
      <c r="AM8" s="1">
        <v>6.5168343825868481E-10</v>
      </c>
      <c r="AN8" s="54">
        <f t="shared" si="1"/>
        <v>0</v>
      </c>
      <c r="AO8">
        <v>9.5125033769799874</v>
      </c>
      <c r="AP8">
        <v>-0.29228938917781461</v>
      </c>
    </row>
    <row r="9" spans="2:42" x14ac:dyDescent="0.25">
      <c r="B9" t="s">
        <v>8</v>
      </c>
      <c r="C9" t="s">
        <v>2811</v>
      </c>
      <c r="D9" t="s">
        <v>2807</v>
      </c>
      <c r="E9" s="1">
        <v>-0.88724512809167799</v>
      </c>
      <c r="F9" s="1">
        <v>0.66891878820576955</v>
      </c>
      <c r="G9" s="1">
        <v>3.6650354382193915</v>
      </c>
      <c r="H9" s="1">
        <v>1.0385954307298081E-7</v>
      </c>
      <c r="I9" s="1">
        <v>3.0477825489222607E-3</v>
      </c>
      <c r="J9" s="1">
        <v>4.6404327562857441E-4</v>
      </c>
      <c r="K9" s="1">
        <v>-1.4997292043038998E-7</v>
      </c>
      <c r="L9" s="1">
        <v>-3.5593598279640534E-3</v>
      </c>
      <c r="M9" s="1">
        <v>-8.5013589689137488E-4</v>
      </c>
      <c r="N9" s="7">
        <v>52950.666666666664</v>
      </c>
      <c r="O9">
        <f t="shared" si="0"/>
        <v>0</v>
      </c>
      <c r="P9" s="4">
        <f>IF(Q9&gt;0,'Laboratory Inputs'!B16/EXP(Equations!O9),0)</f>
        <v>0</v>
      </c>
      <c r="Q9" s="34">
        <f>'Laboratory Inputs'!B16</f>
        <v>0</v>
      </c>
      <c r="T9" t="s">
        <v>2808</v>
      </c>
      <c r="W9" t="s">
        <v>2803</v>
      </c>
      <c r="X9" s="31"/>
      <c r="Y9">
        <v>0.31549406915999822</v>
      </c>
      <c r="Z9">
        <v>-1.4987647481674008E-2</v>
      </c>
      <c r="AC9" s="2">
        <f>'Laboratory Inputs'!B16</f>
        <v>0</v>
      </c>
      <c r="AD9" s="55">
        <f>IF(AC9&gt;0,AC9*IF('Laboratory Inputs'!B$5=2,AE9,AF9),0)</f>
        <v>0</v>
      </c>
      <c r="AE9" s="54">
        <v>2.027105769519975</v>
      </c>
      <c r="AF9" s="54">
        <v>16.88842314030952</v>
      </c>
      <c r="AG9" s="53">
        <f t="shared" si="2"/>
        <v>0</v>
      </c>
      <c r="AH9" s="1"/>
      <c r="AI9" s="1" t="s">
        <v>2826</v>
      </c>
      <c r="AJ9" s="1">
        <v>4.41972200572203E-2</v>
      </c>
      <c r="AL9" s="1">
        <v>-1.4222248660349125E-6</v>
      </c>
      <c r="AM9" s="1">
        <v>2.5283856374456823E-11</v>
      </c>
      <c r="AN9" s="54">
        <f t="shared" si="1"/>
        <v>0</v>
      </c>
      <c r="AO9">
        <v>8.7126189846260242</v>
      </c>
      <c r="AP9">
        <v>-0.48734245452720848</v>
      </c>
    </row>
    <row r="10" spans="2:42" x14ac:dyDescent="0.25">
      <c r="B10" t="s">
        <v>9</v>
      </c>
      <c r="C10" t="s">
        <v>2811</v>
      </c>
      <c r="D10" t="s">
        <v>2807</v>
      </c>
      <c r="E10">
        <f>IF('Laboratory Inputs'!$B$5=2,E51,E52)</f>
        <v>-1.4463495056656988</v>
      </c>
      <c r="F10">
        <f>IF('Laboratory Inputs'!$B$5=2,F51,F52)</f>
        <v>0.71062656039046468</v>
      </c>
      <c r="I10">
        <f>IF('Laboratory Inputs'!$B$5=2,I51,I52)</f>
        <v>-1.6731386707999928E-3</v>
      </c>
      <c r="J10">
        <f>IF('Laboratory Inputs'!$B$5=2,J51,J52)</f>
        <v>1.3868572081242175E-3</v>
      </c>
      <c r="K10">
        <f>IF('Laboratory Inputs'!$B$5=2,K51,K52)</f>
        <v>7.3569010562998909E-8</v>
      </c>
      <c r="N10" s="7">
        <v>285</v>
      </c>
      <c r="O10">
        <f>SUMPRODUCT(E53:M53,E32:M32)</f>
        <v>0</v>
      </c>
      <c r="P10" s="4">
        <f>IF(Q10&gt;0,'Laboratory Inputs'!B17/EXP(Equations!O10),0)</f>
        <v>0</v>
      </c>
      <c r="Q10" s="34">
        <f>'Laboratory Inputs'!B17</f>
        <v>0</v>
      </c>
      <c r="T10" t="s">
        <v>2808</v>
      </c>
      <c r="W10" t="s">
        <v>2803</v>
      </c>
      <c r="X10" s="31">
        <v>0.18378668763156941</v>
      </c>
      <c r="AC10" s="2">
        <f>'Laboratory Inputs'!B17</f>
        <v>0</v>
      </c>
      <c r="AD10" s="55">
        <f>IF(AC10&gt;0,AC10*IF('Laboratory Inputs'!B$5=2,AE10,AF10),0)</f>
        <v>0</v>
      </c>
      <c r="AE10" s="54">
        <v>158.93405745593054</v>
      </c>
      <c r="AF10" s="54">
        <v>442.33218752891923</v>
      </c>
      <c r="AG10" s="53">
        <v>6.2822146427568365E-2</v>
      </c>
      <c r="AH10" s="1"/>
      <c r="AI10" s="1"/>
      <c r="AL10" s="1"/>
      <c r="AM10" s="1"/>
      <c r="AN10" s="54">
        <f t="shared" si="1"/>
        <v>0</v>
      </c>
      <c r="AO10">
        <v>10.252710708358507</v>
      </c>
      <c r="AP10">
        <v>-0.50132657903668021</v>
      </c>
    </row>
    <row r="11" spans="2:42" x14ac:dyDescent="0.25">
      <c r="B11" t="s">
        <v>47</v>
      </c>
      <c r="C11" t="s">
        <v>2811</v>
      </c>
      <c r="D11" t="s">
        <v>2807</v>
      </c>
      <c r="E11">
        <v>3.0253282255564851</v>
      </c>
      <c r="F11">
        <v>0.30794904446401222</v>
      </c>
      <c r="G11">
        <v>0.76214435563282368</v>
      </c>
      <c r="H11">
        <v>-3.3190980644352592E-9</v>
      </c>
      <c r="I11">
        <v>-1.9319371663676979E-3</v>
      </c>
      <c r="J11">
        <v>6.7098371925534126E-4</v>
      </c>
      <c r="K11">
        <v>-3.4831631647601404E-8</v>
      </c>
      <c r="L11">
        <v>3.1996377386611092E-3</v>
      </c>
      <c r="M11">
        <v>-8.8803170874481225E-4</v>
      </c>
      <c r="N11" s="7">
        <v>62935</v>
      </c>
      <c r="O11">
        <f t="shared" si="0"/>
        <v>0</v>
      </c>
      <c r="P11" s="4">
        <f>IF(Q11&gt;0,'Laboratory Inputs'!B18/EXP(Equations!O11),0)</f>
        <v>0</v>
      </c>
      <c r="Q11" s="34">
        <f>'Laboratory Inputs'!B18</f>
        <v>0</v>
      </c>
      <c r="T11" t="s">
        <v>2808</v>
      </c>
      <c r="W11" t="s">
        <v>2803</v>
      </c>
      <c r="X11" s="31">
        <v>0.20707750888742382</v>
      </c>
      <c r="AC11" s="2">
        <f>'Laboratory Inputs'!B18</f>
        <v>0</v>
      </c>
      <c r="AD11" s="55">
        <f>IF(AC11&gt;0,AC11*IF('Laboratory Inputs'!B$5=2,AE11,AF11),0)</f>
        <v>0</v>
      </c>
      <c r="AE11" s="54">
        <v>10.416752347511656</v>
      </c>
      <c r="AF11" s="54">
        <v>16.205736921397506</v>
      </c>
      <c r="AG11" s="53">
        <f>IF(AC11&gt;0,AJ11+AK11*LN(AC11),0)</f>
        <v>0</v>
      </c>
      <c r="AH11" s="1"/>
      <c r="AI11" s="1" t="s">
        <v>2826</v>
      </c>
      <c r="AJ11" s="1">
        <v>0.10735648688603983</v>
      </c>
      <c r="AK11" s="1">
        <v>-5.5221516485990533E-3</v>
      </c>
      <c r="AL11" s="1"/>
      <c r="AM11" s="1"/>
      <c r="AN11" s="54">
        <f t="shared" si="1"/>
        <v>0</v>
      </c>
      <c r="AO11">
        <v>6.2883226571093163</v>
      </c>
      <c r="AP11">
        <v>-0.10345294430505048</v>
      </c>
    </row>
    <row r="12" spans="2:42" x14ac:dyDescent="0.25">
      <c r="B12" t="s">
        <v>49</v>
      </c>
      <c r="C12" t="s">
        <v>2811</v>
      </c>
      <c r="D12" t="s">
        <v>2807</v>
      </c>
      <c r="E12">
        <v>1.9896543797338384</v>
      </c>
      <c r="F12">
        <v>0.36616188516447251</v>
      </c>
      <c r="I12">
        <v>5.4653617326092157E-3</v>
      </c>
      <c r="J12">
        <v>-8.3130605376492825E-4</v>
      </c>
      <c r="K12">
        <v>1.2253996555204741E-7</v>
      </c>
      <c r="N12" s="7">
        <v>2414</v>
      </c>
      <c r="O12">
        <f t="shared" si="0"/>
        <v>0</v>
      </c>
      <c r="P12" s="4">
        <f>IF(Q12&gt;0,'Laboratory Inputs'!B19/EXP(Equations!O12),0)</f>
        <v>0</v>
      </c>
      <c r="Q12" s="34">
        <f>'Laboratory Inputs'!B19</f>
        <v>0</v>
      </c>
      <c r="T12" t="s">
        <v>2808</v>
      </c>
      <c r="W12" t="s">
        <v>2803</v>
      </c>
      <c r="X12" s="31">
        <v>0.15962102413715318</v>
      </c>
      <c r="AC12" s="2">
        <f>'Laboratory Inputs'!B19</f>
        <v>0</v>
      </c>
      <c r="AD12" s="55">
        <f>IF(AC12&gt;0,AC12*IF('Laboratory Inputs'!B$5=2,AE12,AF12),0)</f>
        <v>0</v>
      </c>
      <c r="AE12" s="54">
        <v>12.913066489539231</v>
      </c>
      <c r="AF12" s="54">
        <v>12.913066489539231</v>
      </c>
      <c r="AG12" s="53">
        <v>4.820655525078469E-2</v>
      </c>
      <c r="AH12" s="1"/>
      <c r="AI12" s="1"/>
      <c r="AJ12" s="1"/>
      <c r="AK12" s="1"/>
      <c r="AL12" s="1"/>
      <c r="AM12" s="1"/>
      <c r="AN12" s="54">
        <f t="shared" si="1"/>
        <v>0</v>
      </c>
      <c r="AO12">
        <v>6.7378351810434562</v>
      </c>
      <c r="AP12">
        <v>-6.0381451124084128E-2</v>
      </c>
    </row>
    <row r="13" spans="2:42" x14ac:dyDescent="0.25">
      <c r="B13" t="s">
        <v>51</v>
      </c>
      <c r="C13" t="s">
        <v>2811</v>
      </c>
      <c r="D13" t="s">
        <v>2807</v>
      </c>
      <c r="E13">
        <v>0.3394023080876678</v>
      </c>
      <c r="F13">
        <v>0.65866420029184392</v>
      </c>
      <c r="G13">
        <v>0.92502199065658386</v>
      </c>
      <c r="H13">
        <v>3.7453629221266979E-8</v>
      </c>
      <c r="I13">
        <v>2.5249923895240009E-3</v>
      </c>
      <c r="J13">
        <v>-4.8282384858770077E-4</v>
      </c>
      <c r="N13" s="7">
        <v>42</v>
      </c>
      <c r="O13">
        <f>SUMPRODUCT(E13:M13,E35:M35)</f>
        <v>0</v>
      </c>
      <c r="P13" s="4">
        <f>IF(Q13&gt;0,'Laboratory Inputs'!B20/EXP(Equations!O13),0)</f>
        <v>0</v>
      </c>
      <c r="Q13" s="34">
        <f>'Laboratory Inputs'!B20</f>
        <v>0</v>
      </c>
      <c r="T13" t="s">
        <v>2808</v>
      </c>
      <c r="W13" t="s">
        <v>2803</v>
      </c>
      <c r="X13" s="31">
        <v>0.17884613079073972</v>
      </c>
      <c r="AC13" s="2">
        <f>'Laboratory Inputs'!B20</f>
        <v>0</v>
      </c>
      <c r="AD13" s="55">
        <f>IF(AC13&gt;0,AC13*IF('Laboratory Inputs'!B$5=2,AE13,AF13),0)</f>
        <v>0</v>
      </c>
      <c r="AE13" s="54">
        <v>1063.9241179345042</v>
      </c>
      <c r="AF13" s="54">
        <v>334.80521707278393</v>
      </c>
      <c r="AG13" s="53">
        <v>9.4821720329478984E-2</v>
      </c>
      <c r="AH13" s="1"/>
      <c r="AI13" s="1"/>
      <c r="AJ13" s="1"/>
      <c r="AK13" s="1"/>
      <c r="AL13" s="1"/>
      <c r="AM13" s="1"/>
      <c r="AN13" s="54">
        <f t="shared" si="1"/>
        <v>0</v>
      </c>
      <c r="AO13">
        <v>9.9014769299173526</v>
      </c>
      <c r="AP13">
        <v>-0.21828854982239954</v>
      </c>
    </row>
    <row r="14" spans="2:42" x14ac:dyDescent="0.25">
      <c r="B14" t="s">
        <v>53</v>
      </c>
      <c r="C14" t="s">
        <v>2811</v>
      </c>
      <c r="D14" t="s">
        <v>2807</v>
      </c>
      <c r="E14">
        <f>IF('Laboratory Inputs'!$B$5=2,E55,E56)</f>
        <v>2.9962572814845596</v>
      </c>
      <c r="F14">
        <f>IF('Laboratory Inputs'!$B$5=2,F55,F56)</f>
        <v>0.52826710146634193</v>
      </c>
      <c r="I14">
        <f>IF('Laboratory Inputs'!$B$5=2,I55,I56)</f>
        <v>-3.7740147295484056E-3</v>
      </c>
      <c r="J14">
        <f>IF('Laboratory Inputs'!$B$5=2,J55,J56)</f>
        <v>1.4892101786623675E-4</v>
      </c>
      <c r="K14">
        <f>IF('Laboratory Inputs'!$B$5=2,K55,K56)</f>
        <v>-2.4567338856298835E-7</v>
      </c>
      <c r="N14" s="7">
        <v>16506</v>
      </c>
      <c r="O14">
        <f>SUMPRODUCT(E57:M57,E36:M36)</f>
        <v>0</v>
      </c>
      <c r="P14" s="4">
        <f>IF(Q14&gt;0,'Laboratory Inputs'!B21/EXP(Equations!O14),0)</f>
        <v>0</v>
      </c>
      <c r="Q14" s="34">
        <f>'Laboratory Inputs'!B21</f>
        <v>0</v>
      </c>
      <c r="T14" t="s">
        <v>2808</v>
      </c>
      <c r="W14" t="s">
        <v>2803</v>
      </c>
      <c r="X14" s="31"/>
      <c r="Y14">
        <v>0.21195778276935887</v>
      </c>
      <c r="AA14">
        <v>-1.3076335422483615E-5</v>
      </c>
      <c r="AB14">
        <v>1.6542245334396891E-9</v>
      </c>
      <c r="AC14" s="2">
        <f>'Laboratory Inputs'!B21</f>
        <v>0</v>
      </c>
      <c r="AD14" s="55">
        <f>IF(AC14&gt;0,AC14*IF('Laboratory Inputs'!B$5=2,AE14,AF14),0)</f>
        <v>0</v>
      </c>
      <c r="AE14" s="54">
        <v>38.950856618696989</v>
      </c>
      <c r="AF14" s="54">
        <v>24.519851101881553</v>
      </c>
      <c r="AG14" s="53">
        <f t="shared" ref="AG14:AG15" si="3">IF(AC14&gt;0,AJ14+AL14*AC14+AM14*AC14^2,0)</f>
        <v>0</v>
      </c>
      <c r="AH14" s="1"/>
      <c r="AI14" s="1" t="s">
        <v>2826</v>
      </c>
      <c r="AJ14" s="1">
        <v>4.9857518087087813E-2</v>
      </c>
      <c r="AL14" s="1">
        <v>-5.2708222006322259E-6</v>
      </c>
      <c r="AM14" s="1">
        <v>1.0276037173700339E-9</v>
      </c>
      <c r="AN14" s="54">
        <f t="shared" si="1"/>
        <v>0</v>
      </c>
      <c r="AO14">
        <v>9.0764277152727963</v>
      </c>
      <c r="AP14">
        <v>-0.31965962425127648</v>
      </c>
    </row>
    <row r="15" spans="2:42" x14ac:dyDescent="0.25">
      <c r="B15" t="s">
        <v>55</v>
      </c>
      <c r="C15" t="s">
        <v>2811</v>
      </c>
      <c r="D15" t="s">
        <v>2807</v>
      </c>
      <c r="E15">
        <v>1.2549367001377512</v>
      </c>
      <c r="F15">
        <v>0.67564248338494282</v>
      </c>
      <c r="N15" s="7">
        <v>400</v>
      </c>
      <c r="O15">
        <f t="shared" si="0"/>
        <v>0</v>
      </c>
      <c r="P15" s="4">
        <f>IF(Q15&gt;0,'Laboratory Inputs'!B22/EXP(Equations!O15),0)</f>
        <v>0</v>
      </c>
      <c r="Q15" s="34">
        <f>'Laboratory Inputs'!B22</f>
        <v>0</v>
      </c>
      <c r="T15" t="s">
        <v>2808</v>
      </c>
      <c r="W15" t="s">
        <v>2803</v>
      </c>
      <c r="X15" s="31"/>
      <c r="Y15">
        <v>0.1609054653243093</v>
      </c>
      <c r="AA15">
        <v>-2.1063902911104002E-5</v>
      </c>
      <c r="AB15">
        <v>1.1524919518853647E-6</v>
      </c>
      <c r="AC15" s="2">
        <f>'Laboratory Inputs'!B22</f>
        <v>0</v>
      </c>
      <c r="AD15" s="55">
        <f>IF(AC15&gt;0,AC15*IF('Laboratory Inputs'!B$5=2,AE15,AF15),0)</f>
        <v>0</v>
      </c>
      <c r="AE15" s="54">
        <v>50.627113276743025</v>
      </c>
      <c r="AF15" s="54">
        <v>120.97866163754627</v>
      </c>
      <c r="AG15" s="53">
        <f t="shared" si="3"/>
        <v>0</v>
      </c>
      <c r="AH15" s="1"/>
      <c r="AI15" s="1" t="s">
        <v>2826</v>
      </c>
      <c r="AJ15" s="1">
        <v>3.4527823698855195E-2</v>
      </c>
      <c r="AL15" s="1">
        <v>2.4590682535397343E-4</v>
      </c>
      <c r="AM15" s="1">
        <v>-8.1888071510460564E-7</v>
      </c>
      <c r="AN15" s="54">
        <f t="shared" si="1"/>
        <v>0</v>
      </c>
      <c r="AO15">
        <v>9.0829447242294936</v>
      </c>
      <c r="AP15">
        <v>-0.29907540066178534</v>
      </c>
    </row>
    <row r="16" spans="2:42" x14ac:dyDescent="0.25">
      <c r="B16" t="s">
        <v>57</v>
      </c>
      <c r="C16" t="s">
        <v>2811</v>
      </c>
      <c r="D16" t="s">
        <v>2807</v>
      </c>
      <c r="E16">
        <v>2.5606545724852889</v>
      </c>
      <c r="F16">
        <v>0.57721461414710284</v>
      </c>
      <c r="G16">
        <v>-1.1335642925273965</v>
      </c>
      <c r="H16">
        <v>1.2487645690835228E-9</v>
      </c>
      <c r="I16">
        <v>-3.814684704872335E-3</v>
      </c>
      <c r="J16">
        <v>6.3827864582055631E-5</v>
      </c>
      <c r="K16">
        <v>-6.3453204770756682E-8</v>
      </c>
      <c r="L16">
        <v>2.8015537604874304E-3</v>
      </c>
      <c r="M16">
        <v>1.8799242803224453E-5</v>
      </c>
      <c r="N16" s="7">
        <v>9208</v>
      </c>
      <c r="O16">
        <f t="shared" si="0"/>
        <v>0</v>
      </c>
      <c r="P16" s="4">
        <f>IF(Q16&gt;0,'Laboratory Inputs'!B23/EXP(Equations!O16),0)</f>
        <v>0</v>
      </c>
      <c r="Q16" s="34">
        <f>'Laboratory Inputs'!B23</f>
        <v>0</v>
      </c>
      <c r="T16" t="s">
        <v>2808</v>
      </c>
      <c r="W16" t="s">
        <v>2803</v>
      </c>
      <c r="X16" s="31"/>
      <c r="Y16">
        <v>0.1747299678854369</v>
      </c>
      <c r="AA16">
        <v>1.8925867232012747E-5</v>
      </c>
      <c r="AB16">
        <v>-2.9238240643193236E-9</v>
      </c>
      <c r="AC16" s="2">
        <f>'Laboratory Inputs'!B23</f>
        <v>0</v>
      </c>
      <c r="AD16" s="55">
        <f>IF(AC16&gt;0,AC16*IF('Laboratory Inputs'!B$5=2,AE16,AF16),0)</f>
        <v>0</v>
      </c>
      <c r="AE16" s="54">
        <v>30.49922723228962</v>
      </c>
      <c r="AF16" s="54">
        <v>35.782930909243177</v>
      </c>
      <c r="AG16" s="53">
        <f>IF(AC16&gt;0,EXP(AJ16+AK16*LN(AC16)),0)</f>
        <v>0</v>
      </c>
      <c r="AH16" s="1"/>
      <c r="AI16" s="1" t="s">
        <v>2834</v>
      </c>
      <c r="AJ16" s="1">
        <v>-4.6734301521259587</v>
      </c>
      <c r="AK16" s="1">
        <v>0.20118035066283549</v>
      </c>
      <c r="AL16" s="1"/>
      <c r="AM16" s="1"/>
      <c r="AN16" s="54">
        <f t="shared" si="1"/>
        <v>0</v>
      </c>
      <c r="AO16">
        <v>10.805660426745309</v>
      </c>
      <c r="AP16">
        <v>-0.53120539502828212</v>
      </c>
    </row>
    <row r="17" spans="2:42" x14ac:dyDescent="0.25">
      <c r="B17" t="s">
        <v>26</v>
      </c>
      <c r="C17" t="s">
        <v>2811</v>
      </c>
      <c r="D17" t="s">
        <v>2807</v>
      </c>
      <c r="E17">
        <v>2.5409447446057629</v>
      </c>
      <c r="F17">
        <v>0.23133608588791751</v>
      </c>
      <c r="N17" s="7">
        <v>3667</v>
      </c>
      <c r="O17">
        <f t="shared" si="0"/>
        <v>0</v>
      </c>
      <c r="P17" s="4">
        <f>IF(Q17&gt;0,'Laboratory Inputs'!B24/EXP(Equations!O17),0)</f>
        <v>0</v>
      </c>
      <c r="Q17" s="34">
        <f>'Laboratory Inputs'!B24</f>
        <v>0</v>
      </c>
      <c r="T17" t="s">
        <v>2808</v>
      </c>
      <c r="W17" t="s">
        <v>2803</v>
      </c>
      <c r="X17" s="31">
        <v>0.45710715357491183</v>
      </c>
      <c r="AC17" s="2">
        <f>'Laboratory Inputs'!B24</f>
        <v>0</v>
      </c>
      <c r="AD17" s="55">
        <f>IF(AC17&gt;0,AC17*IF('Laboratory Inputs'!B$5=2,AE17,AF17),0)</f>
        <v>0</v>
      </c>
      <c r="AE17" s="54">
        <v>29.341733212626327</v>
      </c>
      <c r="AF17" s="54">
        <v>29.341733212626327</v>
      </c>
      <c r="AG17" s="53">
        <v>1.9227238319791791E-2</v>
      </c>
      <c r="AH17" s="1"/>
      <c r="AI17" s="1"/>
      <c r="AJ17" s="1"/>
      <c r="AK17" s="1"/>
      <c r="AL17" s="1"/>
      <c r="AM17" s="1"/>
      <c r="AN17" s="54">
        <f t="shared" si="1"/>
        <v>0</v>
      </c>
      <c r="AO17">
        <v>9.7147172620866709</v>
      </c>
      <c r="AP17">
        <v>-0.26092688879750769</v>
      </c>
    </row>
    <row r="18" spans="2:42" x14ac:dyDescent="0.25">
      <c r="B18" t="s">
        <v>60</v>
      </c>
      <c r="C18" t="s">
        <v>2811</v>
      </c>
      <c r="D18" t="s">
        <v>2807</v>
      </c>
      <c r="E18">
        <v>2.5610667414483275</v>
      </c>
      <c r="F18">
        <v>0.50847656642284411</v>
      </c>
      <c r="G18">
        <v>-0.81478697447194315</v>
      </c>
      <c r="H18">
        <v>-1.5332037158480595E-8</v>
      </c>
      <c r="I18">
        <v>1.0196546120798836E-3</v>
      </c>
      <c r="J18">
        <v>-2.021825280422886E-4</v>
      </c>
      <c r="K18">
        <v>9.2967866389836769E-8</v>
      </c>
      <c r="N18" s="7">
        <v>703</v>
      </c>
      <c r="O18">
        <f t="shared" si="0"/>
        <v>0</v>
      </c>
      <c r="P18" s="4">
        <f>IF(Q18&gt;0,'Laboratory Inputs'!B25/EXP(Equations!O18),0)</f>
        <v>0</v>
      </c>
      <c r="Q18" s="34">
        <f>'Laboratory Inputs'!B25</f>
        <v>0</v>
      </c>
      <c r="T18" t="s">
        <v>2808</v>
      </c>
      <c r="W18" t="s">
        <v>2803</v>
      </c>
      <c r="X18" s="31">
        <v>0.16766343283789678</v>
      </c>
      <c r="AC18" s="2">
        <f>'Laboratory Inputs'!B25</f>
        <v>0</v>
      </c>
      <c r="AD18" s="55">
        <f>IF(AC18&gt;0,AC18*IF('Laboratory Inputs'!B$5=2,AE18,AF18),0)</f>
        <v>0</v>
      </c>
      <c r="AE18" s="54">
        <v>99.565858446558934</v>
      </c>
      <c r="AF18" s="54">
        <v>102.20774701145874</v>
      </c>
      <c r="AG18" s="53">
        <v>6.9732425042551976E-2</v>
      </c>
      <c r="AH18" s="1"/>
      <c r="AI18" s="1"/>
      <c r="AJ18" s="1"/>
      <c r="AK18" s="1"/>
      <c r="AL18" s="1"/>
      <c r="AM18" s="1"/>
      <c r="AN18" s="54">
        <f t="shared" si="1"/>
        <v>0</v>
      </c>
      <c r="AO18">
        <v>9.593939146211989</v>
      </c>
      <c r="AP18">
        <v>-0.36055917294099815</v>
      </c>
    </row>
    <row r="19" spans="2:42" x14ac:dyDescent="0.25">
      <c r="B19" t="s">
        <v>64</v>
      </c>
      <c r="C19" t="s">
        <v>2811</v>
      </c>
      <c r="D19" t="s">
        <v>2807</v>
      </c>
      <c r="E19">
        <v>2.3049554890966562</v>
      </c>
      <c r="F19">
        <v>0.35399905038362928</v>
      </c>
      <c r="N19" s="7">
        <v>113</v>
      </c>
      <c r="O19">
        <f t="shared" si="0"/>
        <v>0</v>
      </c>
      <c r="P19" s="4">
        <f>IF(Q19&gt;0,'Laboratory Inputs'!B26/EXP(Equations!O19),0)</f>
        <v>0</v>
      </c>
      <c r="Q19" s="34">
        <f>'Laboratory Inputs'!B26</f>
        <v>0</v>
      </c>
      <c r="T19" t="s">
        <v>2808</v>
      </c>
      <c r="W19" t="s">
        <v>2810</v>
      </c>
      <c r="X19" s="31"/>
      <c r="Y19">
        <v>-1.4623387991857122</v>
      </c>
      <c r="Z19">
        <v>-0.16089039975203462</v>
      </c>
      <c r="AC19" s="2">
        <f>'Laboratory Inputs'!B26</f>
        <v>0</v>
      </c>
      <c r="AD19" s="55">
        <f>IF(AC19&gt;0,AC19*IF('Laboratory Inputs'!B$5=2,AE19,AF19),0)</f>
        <v>0</v>
      </c>
      <c r="AE19" s="54">
        <v>120.24936247182306</v>
      </c>
      <c r="AF19" s="54">
        <v>430.43916915927099</v>
      </c>
      <c r="AG19" s="53">
        <v>3.6290312298212411E-2</v>
      </c>
      <c r="AH19" s="1"/>
      <c r="AI19" s="1"/>
      <c r="AJ19" s="1"/>
      <c r="AK19" s="1"/>
      <c r="AL19" s="1"/>
      <c r="AM19" s="1"/>
      <c r="AN19" s="54">
        <f t="shared" si="1"/>
        <v>0</v>
      </c>
      <c r="AO19">
        <v>9.414380517148583</v>
      </c>
      <c r="AP19">
        <v>-0.20162752003832174</v>
      </c>
    </row>
    <row r="20" spans="2:42" x14ac:dyDescent="0.25">
      <c r="B20" t="s">
        <v>18</v>
      </c>
      <c r="C20" t="s">
        <v>2811</v>
      </c>
      <c r="D20" t="s">
        <v>2807</v>
      </c>
      <c r="E20">
        <v>2.5938295128160296</v>
      </c>
      <c r="F20">
        <v>0.37882368918695308</v>
      </c>
      <c r="G20">
        <v>-0.55096416784775115</v>
      </c>
      <c r="K20">
        <v>5.5778283651098053E-8</v>
      </c>
      <c r="N20" s="7">
        <v>26475.333333333332</v>
      </c>
      <c r="O20">
        <f t="shared" si="0"/>
        <v>0</v>
      </c>
      <c r="P20" s="4">
        <f>IF(Q20&gt;0,'Laboratory Inputs'!B27/EXP(Equations!O20),0)</f>
        <v>0</v>
      </c>
      <c r="Q20" s="34">
        <f>'Laboratory Inputs'!B27</f>
        <v>0</v>
      </c>
      <c r="T20" t="s">
        <v>2808</v>
      </c>
      <c r="W20" t="s">
        <v>2803</v>
      </c>
      <c r="X20" s="31">
        <v>0.19529364430249835</v>
      </c>
      <c r="AC20" s="2">
        <f>'Laboratory Inputs'!B27</f>
        <v>0</v>
      </c>
      <c r="AD20" s="55">
        <f>IF(AC20&gt;0,AC20*IF('Laboratory Inputs'!B$5=2,AE20,AF20),0)</f>
        <v>0</v>
      </c>
      <c r="AE20" s="54">
        <v>4.2380651901360968</v>
      </c>
      <c r="AF20" s="54">
        <v>52.388472318085249</v>
      </c>
      <c r="AG20" s="53">
        <f>IF(AC20&gt;0,AJ20+AK20*LN(AC20),0)</f>
        <v>0</v>
      </c>
      <c r="AH20" s="1"/>
      <c r="AI20" s="1"/>
      <c r="AJ20" s="1">
        <v>0.57968886196026226</v>
      </c>
      <c r="AK20" s="1">
        <v>-0.60990123167880406</v>
      </c>
      <c r="AL20" s="1"/>
      <c r="AM20" s="1"/>
      <c r="AN20" s="54">
        <f t="shared" si="1"/>
        <v>0</v>
      </c>
      <c r="AO20">
        <v>8.6247184687156189</v>
      </c>
      <c r="AP20">
        <v>-0.2341098374498399</v>
      </c>
    </row>
    <row r="21" spans="2:42" x14ac:dyDescent="0.25">
      <c r="B21" t="s">
        <v>19</v>
      </c>
      <c r="C21" t="s">
        <v>2811</v>
      </c>
      <c r="D21" t="s">
        <v>2807</v>
      </c>
      <c r="E21">
        <v>3.0239778683059311</v>
      </c>
      <c r="F21">
        <v>0.44373686893979475</v>
      </c>
      <c r="I21">
        <v>2.086688824652406E-3</v>
      </c>
      <c r="J21">
        <v>-5.8450013456480402E-4</v>
      </c>
      <c r="K21">
        <v>-4.2979459527143227E-8</v>
      </c>
      <c r="N21" s="7">
        <v>10251</v>
      </c>
      <c r="O21">
        <f t="shared" si="0"/>
        <v>0</v>
      </c>
      <c r="P21" s="4">
        <f>IF(Q21&gt;0,'Laboratory Inputs'!B28/EXP(Equations!O21),0)*1.35</f>
        <v>0</v>
      </c>
      <c r="Q21" s="34">
        <f>'Laboratory Inputs'!B28</f>
        <v>0</v>
      </c>
      <c r="T21" t="s">
        <v>2808</v>
      </c>
      <c r="W21" t="s">
        <v>2810</v>
      </c>
      <c r="X21" s="31"/>
      <c r="Y21">
        <v>-3.5037589272392866</v>
      </c>
      <c r="Z21">
        <v>0.23842553986894222</v>
      </c>
      <c r="AC21" s="2">
        <f>'Laboratory Inputs'!B28</f>
        <v>0</v>
      </c>
      <c r="AD21" s="55">
        <f>IF(AC21&gt;0,AC21*IF('Laboratory Inputs'!B$5=2,AE21,AF21),0)</f>
        <v>0</v>
      </c>
      <c r="AE21" s="54">
        <v>52.847794281326188</v>
      </c>
      <c r="AF21" s="54">
        <v>38.875770441840473</v>
      </c>
      <c r="AG21" s="53">
        <v>1.9227238319791791E-2</v>
      </c>
      <c r="AH21" s="1"/>
      <c r="AI21" s="1" t="s">
        <v>2834</v>
      </c>
      <c r="AJ21" s="1">
        <v>-3.7515674354851036E-3</v>
      </c>
      <c r="AK21" s="1">
        <v>-0.34904220435782729</v>
      </c>
      <c r="AL21" s="1"/>
      <c r="AM21" s="1"/>
      <c r="AN21" s="54">
        <f t="shared" si="1"/>
        <v>0</v>
      </c>
      <c r="AO21">
        <v>8.6247184687156189</v>
      </c>
      <c r="AP21">
        <v>-0.2341098374498399</v>
      </c>
    </row>
    <row r="22" spans="2:42" x14ac:dyDescent="0.25">
      <c r="B22" t="s">
        <v>20</v>
      </c>
      <c r="C22" t="s">
        <v>2811</v>
      </c>
      <c r="D22" t="s">
        <v>2807</v>
      </c>
      <c r="E22">
        <v>4.4097525010421998</v>
      </c>
      <c r="F22">
        <v>0.37678555651962575</v>
      </c>
      <c r="I22">
        <v>2.0063157011751633E-3</v>
      </c>
      <c r="J22">
        <v>-2.9527183279668545E-4</v>
      </c>
      <c r="K22">
        <v>-0.13379420457198468</v>
      </c>
      <c r="N22" s="7">
        <v>5535</v>
      </c>
      <c r="O22">
        <f t="shared" si="0"/>
        <v>0</v>
      </c>
      <c r="P22" s="4">
        <f>IF(Q22&gt;0,'Laboratory Inputs'!B29/EXP(Equations!O22),0)*1.35</f>
        <v>0</v>
      </c>
      <c r="Q22" s="34">
        <f>'Laboratory Inputs'!B29</f>
        <v>0</v>
      </c>
      <c r="T22" t="s">
        <v>2808</v>
      </c>
      <c r="W22" t="s">
        <v>2803</v>
      </c>
      <c r="X22" s="31">
        <v>0.24786891797316538</v>
      </c>
      <c r="AC22" s="2">
        <f>'Laboratory Inputs'!B29</f>
        <v>0</v>
      </c>
      <c r="AD22" s="55">
        <f>IF(AC22&gt;0,AC22*IF('Laboratory Inputs'!B$5=2,AE22,AF22),0)</f>
        <v>0</v>
      </c>
      <c r="AE22" s="54">
        <v>36.39744820264486</v>
      </c>
      <c r="AF22" s="54">
        <v>24.573392784719257</v>
      </c>
      <c r="AG22" s="53">
        <v>5.3221589042182056E-2</v>
      </c>
      <c r="AH22" s="1"/>
      <c r="AI22" s="1"/>
      <c r="AJ22" s="1"/>
      <c r="AK22" s="1"/>
      <c r="AL22" s="1"/>
      <c r="AM22" s="1"/>
      <c r="AN22" s="54">
        <f t="shared" si="1"/>
        <v>0</v>
      </c>
      <c r="AO22">
        <v>7.8745096649829129</v>
      </c>
      <c r="AP22">
        <v>-0.14833513601471263</v>
      </c>
    </row>
    <row r="23" spans="2:42" x14ac:dyDescent="0.25">
      <c r="B23" t="s">
        <v>21</v>
      </c>
      <c r="C23" t="s">
        <v>2811</v>
      </c>
      <c r="D23" t="s">
        <v>2807</v>
      </c>
      <c r="E23">
        <v>3.1554602200895614</v>
      </c>
      <c r="F23">
        <v>0.29432727474347098</v>
      </c>
      <c r="I23">
        <v>-1.9672722813026064E-4</v>
      </c>
      <c r="J23">
        <v>-3.1703449968693788E-4</v>
      </c>
      <c r="K23">
        <v>-4.1139983496742711E-8</v>
      </c>
      <c r="N23" s="7">
        <v>890</v>
      </c>
      <c r="O23">
        <f t="shared" si="0"/>
        <v>0</v>
      </c>
      <c r="P23" s="4">
        <f>IF(Q23&gt;0,'Laboratory Inputs'!B30/EXP(Equations!O23),0)</f>
        <v>0</v>
      </c>
      <c r="Q23" s="34">
        <f>'Laboratory Inputs'!B30</f>
        <v>0</v>
      </c>
      <c r="T23" t="s">
        <v>2808</v>
      </c>
      <c r="W23" t="s">
        <v>2810</v>
      </c>
      <c r="X23" s="31"/>
      <c r="Y23">
        <v>-2.0800396482477828</v>
      </c>
      <c r="Z23">
        <v>7.1075902432462479E-2</v>
      </c>
      <c r="AC23" s="2">
        <f>'Laboratory Inputs'!B30</f>
        <v>0</v>
      </c>
      <c r="AD23" s="55">
        <f>IF(AC23&gt;0,AC23*IF('Laboratory Inputs'!B$5=2,AE23,AF23),0)</f>
        <v>0</v>
      </c>
      <c r="AE23" s="54">
        <v>519.90148778953733</v>
      </c>
      <c r="AF23" s="54">
        <v>507.06748643982382</v>
      </c>
      <c r="AG23" s="53">
        <f>IF(AC23&gt;0,AJ23+AK23*LN(AC23),0)</f>
        <v>0</v>
      </c>
      <c r="AH23" s="1"/>
      <c r="AI23" s="1"/>
      <c r="AJ23" s="1">
        <v>-4.1469557175999947</v>
      </c>
      <c r="AK23" s="1">
        <v>0.26228921713308789</v>
      </c>
      <c r="AL23" s="1"/>
      <c r="AM23" s="1"/>
      <c r="AN23" s="54">
        <f t="shared" si="1"/>
        <v>0</v>
      </c>
      <c r="AO23">
        <v>9.7776209187852103</v>
      </c>
      <c r="AP23">
        <v>-0.28149365770801044</v>
      </c>
    </row>
    <row r="24" spans="2:42" x14ac:dyDescent="0.25">
      <c r="E24" t="s">
        <v>1</v>
      </c>
      <c r="F24" t="s">
        <v>2</v>
      </c>
      <c r="I24" t="s">
        <v>2791</v>
      </c>
      <c r="J24" t="s">
        <v>2792</v>
      </c>
      <c r="K24" t="s">
        <v>2793</v>
      </c>
      <c r="AD24" s="57">
        <f>SUM(AD5:AD23)</f>
        <v>0</v>
      </c>
      <c r="AE24" s="57"/>
      <c r="AF24" s="57"/>
      <c r="AH24" s="1"/>
      <c r="AI24" s="1"/>
      <c r="AJ24" s="1"/>
      <c r="AK24" s="1"/>
      <c r="AL24" s="1"/>
      <c r="AM24" s="1"/>
    </row>
    <row r="25" spans="2:42" x14ac:dyDescent="0.25">
      <c r="E25">
        <v>5.1780006775428724</v>
      </c>
      <c r="F25">
        <v>6.4351707293883509E-2</v>
      </c>
      <c r="I25">
        <v>-9.674728185372892E-4</v>
      </c>
      <c r="J25">
        <v>1.1581383056950209E-4</v>
      </c>
      <c r="K25">
        <v>-1.0804009642092651E-8</v>
      </c>
      <c r="AH25" s="1"/>
      <c r="AI25" s="1"/>
      <c r="AJ25" s="1"/>
      <c r="AK25" s="1"/>
      <c r="AL25" s="1"/>
      <c r="AM25" s="1"/>
    </row>
    <row r="26" spans="2:42" x14ac:dyDescent="0.25">
      <c r="AH26" s="1"/>
      <c r="AI26" s="1"/>
      <c r="AJ26" s="1"/>
      <c r="AK26" s="1"/>
      <c r="AL26" s="1"/>
      <c r="AM26" s="1"/>
    </row>
    <row r="27" spans="2:42" x14ac:dyDescent="0.25">
      <c r="B27" t="s">
        <v>37</v>
      </c>
      <c r="E27" s="1">
        <f>IF('Laboratory Inputs'!B12&gt;0,1,0)</f>
        <v>0</v>
      </c>
      <c r="F27" s="3">
        <f>IF(E27&gt;0,LN('Laboratory Inputs'!B12),0)</f>
        <v>0</v>
      </c>
      <c r="G27" s="1">
        <f>IF(E27&gt;0,IF('Laboratory Inputs'!B$5=2,1,0),0)</f>
        <v>0</v>
      </c>
      <c r="H27" s="2">
        <f>IF(E27&gt;0,'Laboratory Inputs'!B$9,0)</f>
        <v>0</v>
      </c>
      <c r="I27" s="2">
        <f>IF(E27&gt;0,IF('Laboratory Inputs'!B$7&lt;1200,'Laboratory Inputs'!B$7,1000),0)</f>
        <v>0</v>
      </c>
      <c r="J27" s="2">
        <f>IF(E27&gt;0,IF('Laboratory Inputs'!D$7&lt;5000,'Laboratory Inputs'!D$7,4500),0)</f>
        <v>0</v>
      </c>
      <c r="K27" s="2">
        <f>IF(E27&gt;0,'Laboratory Inputs'!D$9,0)</f>
        <v>0</v>
      </c>
      <c r="L27" s="2">
        <f>IF($E27&gt;0,IF($G27&gt;0,$G27*I27,0),0)</f>
        <v>0</v>
      </c>
      <c r="M27" s="2">
        <f>IF($E27&gt;0,IF($G27&gt;0,$G27*J27,0),0)</f>
        <v>0</v>
      </c>
      <c r="N27" s="2">
        <f>N5</f>
        <v>37080</v>
      </c>
      <c r="O27" s="4">
        <f>SUMPRODUCT(E27:M27,E5:M5)</f>
        <v>0</v>
      </c>
      <c r="AH27" s="1"/>
      <c r="AI27" s="1"/>
      <c r="AJ27" s="1"/>
      <c r="AK27" s="1"/>
      <c r="AL27" s="1"/>
      <c r="AM27" s="1"/>
    </row>
    <row r="28" spans="2:42" x14ac:dyDescent="0.25">
      <c r="B28" t="s">
        <v>2806</v>
      </c>
      <c r="E28" s="1">
        <f>IF('Laboratory Inputs'!B13&gt;0,1,0)</f>
        <v>0</v>
      </c>
      <c r="F28" s="3">
        <f>IF(E28&gt;0,LN('Laboratory Inputs'!B13),0)</f>
        <v>0</v>
      </c>
      <c r="G28" s="1">
        <f>IF(E28&gt;0,IF('Laboratory Inputs'!B$5=2,1,0),0)</f>
        <v>0</v>
      </c>
      <c r="H28" s="2">
        <f>IF(E28&gt;0,'Laboratory Inputs'!B$9,0)</f>
        <v>0</v>
      </c>
      <c r="I28" s="2">
        <f>IF(E28&gt;0,IF('Laboratory Inputs'!B$7&lt;1200,'Laboratory Inputs'!B$7,1000),0)</f>
        <v>0</v>
      </c>
      <c r="J28" s="2">
        <f>IF(E28&gt;0,IF('Laboratory Inputs'!D$7&lt;5000,'Laboratory Inputs'!D$7,4500),0)</f>
        <v>0</v>
      </c>
      <c r="K28" s="2">
        <f>IF(E28&gt;0,'Laboratory Inputs'!D$9,0)</f>
        <v>0</v>
      </c>
      <c r="L28" s="2">
        <f t="shared" ref="L28:L30" si="4">IF($E28&gt;0,IF($G28&gt;0,$G28*I28,0),0)</f>
        <v>0</v>
      </c>
      <c r="M28" s="2">
        <f t="shared" ref="M28:M30" si="5">IF($E28&gt;0,IF($G28&gt;0,$G28*J28,0),0)</f>
        <v>0</v>
      </c>
      <c r="N28" s="2">
        <f t="shared" ref="N28:N45" si="6">N6</f>
        <v>12318</v>
      </c>
      <c r="O28" s="4">
        <f t="shared" ref="O28:O45" si="7">SUMPRODUCT(E28:M28,E6:M6)</f>
        <v>0</v>
      </c>
      <c r="AH28" s="1"/>
      <c r="AI28" s="1"/>
      <c r="AJ28" s="1"/>
      <c r="AK28" s="1"/>
      <c r="AL28" s="1"/>
      <c r="AM28" s="1"/>
    </row>
    <row r="29" spans="2:42" x14ac:dyDescent="0.25">
      <c r="B29" t="s">
        <v>2809</v>
      </c>
      <c r="E29" s="1">
        <f>IF('Laboratory Inputs'!B14&gt;0,1,0)</f>
        <v>0</v>
      </c>
      <c r="F29" s="3">
        <f>IF(E29&gt;0,LN('Laboratory Inputs'!B14),0)</f>
        <v>0</v>
      </c>
      <c r="G29" s="1">
        <f>IF(E29&gt;0,IF('Laboratory Inputs'!B$5=2,1,0),0)</f>
        <v>0</v>
      </c>
      <c r="H29" s="2">
        <f>IF(E29&gt;0,'Laboratory Inputs'!B$9,0)</f>
        <v>0</v>
      </c>
      <c r="I29" s="2">
        <f>IF(E29&gt;0,IF('Laboratory Inputs'!B$7&lt;1200,'Laboratory Inputs'!B$7,1000),0)</f>
        <v>0</v>
      </c>
      <c r="J29" s="2">
        <f>IF(E29&gt;0,IF('Laboratory Inputs'!D$7&lt;5000,'Laboratory Inputs'!D$7,4500),0)</f>
        <v>0</v>
      </c>
      <c r="K29" s="2">
        <f>IF(E29&gt;0,'Laboratory Inputs'!D$9,0)</f>
        <v>0</v>
      </c>
      <c r="L29" s="2">
        <f t="shared" si="4"/>
        <v>0</v>
      </c>
      <c r="M29" s="2">
        <f t="shared" si="5"/>
        <v>0</v>
      </c>
      <c r="N29" s="2">
        <f t="shared" si="6"/>
        <v>1528</v>
      </c>
      <c r="O29" s="4">
        <f t="shared" si="7"/>
        <v>0</v>
      </c>
      <c r="AH29" s="1"/>
      <c r="AI29" s="1"/>
      <c r="AJ29" s="1"/>
      <c r="AK29" s="1"/>
      <c r="AL29" s="1"/>
      <c r="AM29" s="1"/>
    </row>
    <row r="30" spans="2:42" x14ac:dyDescent="0.25">
      <c r="B30" t="s">
        <v>7</v>
      </c>
      <c r="E30" s="1">
        <f>IF('Laboratory Inputs'!B15&gt;0,1,0)</f>
        <v>0</v>
      </c>
      <c r="F30" s="3">
        <f>IF(E30&gt;0,LN('Laboratory Inputs'!B15),0)</f>
        <v>0</v>
      </c>
      <c r="G30" s="1">
        <f>IF(E30&gt;0,IF('Laboratory Inputs'!B$5=2,1,0),0)</f>
        <v>0</v>
      </c>
      <c r="H30" s="2">
        <f>IF(E30&gt;0,'Laboratory Inputs'!B$9,0)</f>
        <v>0</v>
      </c>
      <c r="I30" s="2">
        <f>IF(E30&gt;0,IF('Laboratory Inputs'!B$7&lt;350,'Laboratory Inputs'!B$7,350),0)</f>
        <v>0</v>
      </c>
      <c r="J30" s="2">
        <f>IF(E30&gt;0,IF('Laboratory Inputs'!D$7&lt;5000,'Laboratory Inputs'!D$7,4500),0)</f>
        <v>0</v>
      </c>
      <c r="K30" s="2">
        <f>IF(E30&gt;0,'Laboratory Inputs'!D$9,0)</f>
        <v>0</v>
      </c>
      <c r="L30" s="2">
        <f t="shared" si="4"/>
        <v>0</v>
      </c>
      <c r="M30" s="2">
        <f t="shared" si="5"/>
        <v>0</v>
      </c>
      <c r="N30" s="2">
        <f t="shared" si="6"/>
        <v>15182</v>
      </c>
      <c r="O30" s="4">
        <f t="shared" si="7"/>
        <v>0</v>
      </c>
      <c r="AH30" s="1"/>
      <c r="AI30" s="1"/>
      <c r="AJ30" s="1"/>
      <c r="AK30" s="1"/>
      <c r="AL30" s="1"/>
      <c r="AM30" s="1"/>
    </row>
    <row r="31" spans="2:42" x14ac:dyDescent="0.25">
      <c r="B31" t="s">
        <v>8</v>
      </c>
      <c r="E31" s="1">
        <f>IF('Laboratory Inputs'!B16&gt;0,1,0)</f>
        <v>0</v>
      </c>
      <c r="F31" s="3">
        <f>IF(E31&gt;0,LN('Laboratory Inputs'!B16),0)</f>
        <v>0</v>
      </c>
      <c r="G31" s="1">
        <f>IF(E31&gt;0,IF('Laboratory Inputs'!B$5=2,1,0),0)</f>
        <v>0</v>
      </c>
      <c r="H31" s="2">
        <f>IF(E31&gt;0,'Laboratory Inputs'!B$9,0)</f>
        <v>0</v>
      </c>
      <c r="I31" s="2">
        <f>IF(E31&gt;0,IF('Laboratory Inputs'!B$7&lt;1200,'Laboratory Inputs'!B$7,1000),0)</f>
        <v>0</v>
      </c>
      <c r="J31" s="2">
        <f>IF(E31&gt;0,IF('Laboratory Inputs'!D$7&lt;5000,'Laboratory Inputs'!D$7,4500),0)</f>
        <v>0</v>
      </c>
      <c r="K31" s="2">
        <f>IF(E31&gt;0,'Laboratory Inputs'!D$9,0)</f>
        <v>0</v>
      </c>
      <c r="L31" s="2">
        <f t="shared" ref="L31:L45" si="8">IF($E31&gt;0,IF($G31&gt;0,$G31*I31,0),0)</f>
        <v>0</v>
      </c>
      <c r="M31" s="2">
        <f t="shared" ref="M31:M45" si="9">IF($E31&gt;0,IF($G31&gt;0,$G31*J31,0),0)</f>
        <v>0</v>
      </c>
      <c r="N31" s="2">
        <f t="shared" si="6"/>
        <v>52950.666666666664</v>
      </c>
      <c r="O31" s="4">
        <f t="shared" si="7"/>
        <v>0</v>
      </c>
      <c r="AH31" s="1"/>
      <c r="AI31" s="1"/>
      <c r="AJ31" s="1"/>
      <c r="AK31" s="1"/>
      <c r="AL31" s="1"/>
      <c r="AM31" s="1"/>
    </row>
    <row r="32" spans="2:42" x14ac:dyDescent="0.25">
      <c r="B32" t="s">
        <v>9</v>
      </c>
      <c r="E32" s="1">
        <f>IF('Laboratory Inputs'!B17&gt;0,1,0)</f>
        <v>0</v>
      </c>
      <c r="F32" s="3">
        <f>IF(E32&gt;0,LN('Laboratory Inputs'!B17),0)</f>
        <v>0</v>
      </c>
      <c r="G32" s="1">
        <f>IF(E32&gt;0,IF('Laboratory Inputs'!B$5=2,1,0),0)</f>
        <v>0</v>
      </c>
      <c r="H32" s="2">
        <f>IF(E32&gt;0,'Laboratory Inputs'!B$9,0)</f>
        <v>0</v>
      </c>
      <c r="I32" s="2">
        <f>IF(E32&gt;0,IF('Laboratory Inputs'!B$7&lt;1200,'Laboratory Inputs'!B$7,1000),0)</f>
        <v>0</v>
      </c>
      <c r="J32" s="2">
        <f>IF(E32&gt;0,IF('Laboratory Inputs'!D$7&lt;5000,'Laboratory Inputs'!D$7,4500),0)</f>
        <v>0</v>
      </c>
      <c r="K32" s="2">
        <f>IF(E32&gt;0,'Laboratory Inputs'!D$9,0)</f>
        <v>0</v>
      </c>
      <c r="L32" s="2">
        <f t="shared" si="8"/>
        <v>0</v>
      </c>
      <c r="M32" s="2">
        <f t="shared" si="9"/>
        <v>0</v>
      </c>
      <c r="N32" s="2">
        <f t="shared" si="6"/>
        <v>285</v>
      </c>
      <c r="O32" s="4">
        <f>SUMPRODUCT(E32:M32,E53:M53)</f>
        <v>0</v>
      </c>
      <c r="AH32" s="1"/>
      <c r="AI32" s="1"/>
      <c r="AJ32" s="1"/>
      <c r="AK32" s="1"/>
      <c r="AL32" s="1"/>
      <c r="AM32" s="1"/>
    </row>
    <row r="33" spans="2:39" x14ac:dyDescent="0.25">
      <c r="B33" t="s">
        <v>47</v>
      </c>
      <c r="E33" s="1">
        <f>IF('Laboratory Inputs'!B18&gt;0,1,0)</f>
        <v>0</v>
      </c>
      <c r="F33" s="3">
        <f>IF(E33&gt;0,LN('Laboratory Inputs'!B18),0)</f>
        <v>0</v>
      </c>
      <c r="G33" s="1">
        <f>IF(E33&gt;0,IF('Laboratory Inputs'!B$5=2,1,0),0)</f>
        <v>0</v>
      </c>
      <c r="H33" s="2">
        <f>IF(E33&gt;0,'Laboratory Inputs'!B$9,0)</f>
        <v>0</v>
      </c>
      <c r="I33" s="2">
        <f>IF(E33&gt;0,IF('Laboratory Inputs'!B$7&lt;1200,'Laboratory Inputs'!B$7,1000),0)</f>
        <v>0</v>
      </c>
      <c r="J33" s="2">
        <f>IF(E33&gt;0,IF('Laboratory Inputs'!D$7&lt;5000,'Laboratory Inputs'!D$7,4500),0)</f>
        <v>0</v>
      </c>
      <c r="K33" s="2">
        <f>IF(E33&gt;0,'Laboratory Inputs'!D$9,0)</f>
        <v>0</v>
      </c>
      <c r="L33" s="2">
        <f t="shared" si="8"/>
        <v>0</v>
      </c>
      <c r="M33" s="2">
        <f t="shared" si="9"/>
        <v>0</v>
      </c>
      <c r="N33" s="2">
        <f t="shared" si="6"/>
        <v>62935</v>
      </c>
      <c r="O33" s="4">
        <f t="shared" si="7"/>
        <v>0</v>
      </c>
      <c r="AH33" s="1"/>
      <c r="AI33" s="1"/>
      <c r="AJ33" s="1"/>
      <c r="AK33" s="1"/>
      <c r="AL33" s="1"/>
      <c r="AM33" s="1"/>
    </row>
    <row r="34" spans="2:39" x14ac:dyDescent="0.25">
      <c r="B34" t="s">
        <v>49</v>
      </c>
      <c r="E34" s="1">
        <f>IF('Laboratory Inputs'!B19&gt;0,1,0)</f>
        <v>0</v>
      </c>
      <c r="F34" s="3">
        <f>IF(E34&gt;0,LN('Laboratory Inputs'!B19),0)</f>
        <v>0</v>
      </c>
      <c r="G34" s="1">
        <f>IF(E34&gt;0,IF('Laboratory Inputs'!B$5=2,1,0),0)</f>
        <v>0</v>
      </c>
      <c r="H34" s="2">
        <f>IF(E34&gt;0,'Laboratory Inputs'!B$9,0)</f>
        <v>0</v>
      </c>
      <c r="I34" s="2">
        <f>IF(E34&gt;0,IF('Laboratory Inputs'!B$7&lt;1200,'Laboratory Inputs'!B$7,1000),0)</f>
        <v>0</v>
      </c>
      <c r="J34" s="2">
        <f>IF(E34&gt;0,IF('Laboratory Inputs'!D$7&lt;5000,'Laboratory Inputs'!D$7,4500),0)</f>
        <v>0</v>
      </c>
      <c r="K34" s="2">
        <f>IF(E34&gt;0,'Laboratory Inputs'!D$9,0)</f>
        <v>0</v>
      </c>
      <c r="L34" s="2">
        <f t="shared" si="8"/>
        <v>0</v>
      </c>
      <c r="M34" s="2">
        <f t="shared" si="9"/>
        <v>0</v>
      </c>
      <c r="N34" s="2">
        <f t="shared" si="6"/>
        <v>2414</v>
      </c>
      <c r="O34" s="4">
        <f t="shared" si="7"/>
        <v>0</v>
      </c>
      <c r="AH34" s="1"/>
      <c r="AI34" s="1"/>
      <c r="AJ34" s="1"/>
      <c r="AK34" s="1"/>
      <c r="AL34" s="1"/>
      <c r="AM34" s="1"/>
    </row>
    <row r="35" spans="2:39" x14ac:dyDescent="0.25">
      <c r="B35" t="s">
        <v>51</v>
      </c>
      <c r="E35" s="1">
        <f>IF('Laboratory Inputs'!B20&gt;0,1,0)</f>
        <v>0</v>
      </c>
      <c r="F35" s="3">
        <f>IF(E35&gt;0,LN('Laboratory Inputs'!B20),0)</f>
        <v>0</v>
      </c>
      <c r="G35" s="1">
        <f>IF(E35&gt;0,IF('Laboratory Inputs'!B$5=2,1,0),0)</f>
        <v>0</v>
      </c>
      <c r="H35" s="2">
        <f>IF(E35&gt;0,'Laboratory Inputs'!B$9,0)</f>
        <v>0</v>
      </c>
      <c r="I35" s="2">
        <f>IF(E35&gt;0,IF('Laboratory Inputs'!B$7&lt;1200,'Laboratory Inputs'!B$7,1000),0)</f>
        <v>0</v>
      </c>
      <c r="J35" s="2">
        <f>IF(E35&gt;0,IF('Laboratory Inputs'!D$7&lt;5000,'Laboratory Inputs'!D$7,4500),0)</f>
        <v>0</v>
      </c>
      <c r="K35" s="2">
        <f>IF(E35&gt;0,IF('Laboratory Inputs'!D$9&lt;2000000,2000000,'Laboratory Inputs'!D9),0)</f>
        <v>0</v>
      </c>
      <c r="L35" s="2">
        <f t="shared" si="8"/>
        <v>0</v>
      </c>
      <c r="M35" s="2">
        <f t="shared" si="9"/>
        <v>0</v>
      </c>
      <c r="N35" s="2">
        <f t="shared" si="6"/>
        <v>42</v>
      </c>
      <c r="O35" s="4">
        <f t="shared" si="7"/>
        <v>0</v>
      </c>
      <c r="AH35" s="1"/>
      <c r="AI35" s="1"/>
      <c r="AJ35" s="1"/>
      <c r="AK35" s="1"/>
      <c r="AL35" s="1"/>
      <c r="AM35" s="1"/>
    </row>
    <row r="36" spans="2:39" x14ac:dyDescent="0.25">
      <c r="B36" t="s">
        <v>53</v>
      </c>
      <c r="E36" s="1">
        <f>IF('Laboratory Inputs'!B21&gt;0,1,0)</f>
        <v>0</v>
      </c>
      <c r="F36" s="3">
        <f>IF(E36&gt;0,LN('Laboratory Inputs'!B21),0)</f>
        <v>0</v>
      </c>
      <c r="G36" s="1">
        <f>IF(E36&gt;0,IF('Laboratory Inputs'!B$5=2,1,0),0)</f>
        <v>0</v>
      </c>
      <c r="H36" s="2">
        <f>IF(E36&gt;0,'Laboratory Inputs'!B$9,0)</f>
        <v>0</v>
      </c>
      <c r="I36" s="2">
        <f>IF(E36&gt;0,IF('Laboratory Inputs'!B$7&lt;1200,'Laboratory Inputs'!B$7,1000),0)</f>
        <v>0</v>
      </c>
      <c r="J36" s="2">
        <f>IF(E36&gt;0,IF('Laboratory Inputs'!D$7&lt;5000,'Laboratory Inputs'!D$7,4500),0)</f>
        <v>0</v>
      </c>
      <c r="K36" s="2">
        <f>IF(E36&gt;0,'Laboratory Inputs'!D$9,0)</f>
        <v>0</v>
      </c>
      <c r="L36" s="2">
        <f t="shared" si="8"/>
        <v>0</v>
      </c>
      <c r="M36" s="2">
        <f t="shared" si="9"/>
        <v>0</v>
      </c>
      <c r="N36" s="2">
        <f t="shared" si="6"/>
        <v>16506</v>
      </c>
      <c r="O36" s="4">
        <f>SUMPRODUCT(E36:M36,E57:M57)</f>
        <v>0</v>
      </c>
      <c r="AH36" s="1"/>
      <c r="AI36" s="1"/>
      <c r="AJ36" s="1"/>
      <c r="AK36" s="1"/>
      <c r="AL36" s="1"/>
      <c r="AM36" s="1"/>
    </row>
    <row r="37" spans="2:39" x14ac:dyDescent="0.25">
      <c r="B37" t="s">
        <v>55</v>
      </c>
      <c r="E37" s="1">
        <f>IF('Laboratory Inputs'!B22&gt;0,1,0)</f>
        <v>0</v>
      </c>
      <c r="F37" s="3">
        <f>IF(E37&gt;0,LN('Laboratory Inputs'!B22),0)</f>
        <v>0</v>
      </c>
      <c r="G37" s="1">
        <f>IF(E37&gt;0,IF('Laboratory Inputs'!B$5=2,1,0),0)</f>
        <v>0</v>
      </c>
      <c r="H37" s="2">
        <f>IF(E37&gt;0,'Laboratory Inputs'!B$9,0)</f>
        <v>0</v>
      </c>
      <c r="I37" s="2">
        <f>IF(E37&gt;0,IF('Laboratory Inputs'!B$7&lt;1200,'Laboratory Inputs'!B$7,1000),0)</f>
        <v>0</v>
      </c>
      <c r="J37" s="2">
        <f>IF(E37&gt;0,IF('Laboratory Inputs'!D$7&lt;5000,'Laboratory Inputs'!D$7,4500),0)</f>
        <v>0</v>
      </c>
      <c r="K37" s="2">
        <f>IF(E37&gt;0,'Laboratory Inputs'!D$9,0)</f>
        <v>0</v>
      </c>
      <c r="L37" s="2">
        <f t="shared" si="8"/>
        <v>0</v>
      </c>
      <c r="M37" s="2">
        <f t="shared" si="9"/>
        <v>0</v>
      </c>
      <c r="N37" s="2">
        <f t="shared" si="6"/>
        <v>400</v>
      </c>
      <c r="O37" s="4">
        <f t="shared" si="7"/>
        <v>0</v>
      </c>
      <c r="AH37" s="1"/>
      <c r="AI37" s="1"/>
      <c r="AJ37" s="1"/>
      <c r="AK37" s="1"/>
      <c r="AL37" s="1"/>
      <c r="AM37" s="1"/>
    </row>
    <row r="38" spans="2:39" x14ac:dyDescent="0.25">
      <c r="B38" t="s">
        <v>57</v>
      </c>
      <c r="E38" s="1">
        <f>IF('Laboratory Inputs'!B23&gt;0,1,0)</f>
        <v>0</v>
      </c>
      <c r="F38" s="3">
        <f>IF(E38&gt;0,LN('Laboratory Inputs'!B23),0)</f>
        <v>0</v>
      </c>
      <c r="G38" s="1">
        <f>IF(E38&gt;0,IF('Laboratory Inputs'!B$5=2,1,0),0)</f>
        <v>0</v>
      </c>
      <c r="H38" s="2">
        <f>IF(E38&gt;0,'Laboratory Inputs'!B$9,0)</f>
        <v>0</v>
      </c>
      <c r="I38" s="2">
        <f>IF(E38&gt;0,IF('Laboratory Inputs'!B$7&lt;425,'Laboratory Inputs'!B$7,425),0)</f>
        <v>0</v>
      </c>
      <c r="J38" s="2">
        <f>IF(E38&gt;0,IF('Laboratory Inputs'!D$7&lt;5000,'Laboratory Inputs'!D$7,4500),0)</f>
        <v>0</v>
      </c>
      <c r="K38" s="2">
        <f>IF(E38&gt;0,'Laboratory Inputs'!D$9,0)</f>
        <v>0</v>
      </c>
      <c r="L38" s="2">
        <f t="shared" si="8"/>
        <v>0</v>
      </c>
      <c r="M38" s="2">
        <f t="shared" si="9"/>
        <v>0</v>
      </c>
      <c r="N38" s="2">
        <f t="shared" si="6"/>
        <v>9208</v>
      </c>
      <c r="O38" s="4">
        <f t="shared" si="7"/>
        <v>0</v>
      </c>
      <c r="AH38" s="1"/>
      <c r="AI38" s="1"/>
      <c r="AJ38" s="1"/>
      <c r="AK38" s="1"/>
      <c r="AL38" s="1"/>
      <c r="AM38" s="1"/>
    </row>
    <row r="39" spans="2:39" x14ac:dyDescent="0.25">
      <c r="B39" t="s">
        <v>26</v>
      </c>
      <c r="E39" s="1">
        <f>IF('Laboratory Inputs'!B24&gt;0,1,0)</f>
        <v>0</v>
      </c>
      <c r="F39" s="3">
        <f>IF(E39&gt;0,LN('Laboratory Inputs'!B24),0)</f>
        <v>0</v>
      </c>
      <c r="G39" s="1">
        <f>IF(E39&gt;0,IF('Laboratory Inputs'!B$5=2,1,0),0)</f>
        <v>0</v>
      </c>
      <c r="H39" s="2">
        <f>IF(E39&gt;0,'Laboratory Inputs'!B$9,0)</f>
        <v>0</v>
      </c>
      <c r="I39" s="2">
        <f>IF(E39&gt;0,IF('Laboratory Inputs'!B$7&lt;1200,'Laboratory Inputs'!B$7,1000),0)</f>
        <v>0</v>
      </c>
      <c r="J39" s="2">
        <f>IF(E39&gt;0,IF('Laboratory Inputs'!D$7&lt;5000,'Laboratory Inputs'!D$7,4500),0)</f>
        <v>0</v>
      </c>
      <c r="K39" s="2">
        <f>IF(E39&gt;0,'Laboratory Inputs'!D$9,0)</f>
        <v>0</v>
      </c>
      <c r="L39" s="2">
        <f t="shared" si="8"/>
        <v>0</v>
      </c>
      <c r="M39" s="2">
        <f t="shared" si="9"/>
        <v>0</v>
      </c>
      <c r="N39" s="2">
        <f t="shared" si="6"/>
        <v>3667</v>
      </c>
      <c r="O39" s="4">
        <f t="shared" si="7"/>
        <v>0</v>
      </c>
      <c r="AH39" s="1"/>
      <c r="AI39" s="1"/>
      <c r="AJ39" s="1"/>
      <c r="AK39" s="1"/>
      <c r="AL39" s="1"/>
      <c r="AM39" s="1"/>
    </row>
    <row r="40" spans="2:39" x14ac:dyDescent="0.25">
      <c r="B40" t="s">
        <v>60</v>
      </c>
      <c r="E40" s="1">
        <f>IF('Laboratory Inputs'!B25&gt;0,1,0)</f>
        <v>0</v>
      </c>
      <c r="F40" s="3">
        <f>IF(E40&gt;0,LN('Laboratory Inputs'!B25),0)</f>
        <v>0</v>
      </c>
      <c r="G40" s="1">
        <f>IF(E40&gt;0,IF('Laboratory Inputs'!B$5=2,1,0),0)</f>
        <v>0</v>
      </c>
      <c r="H40" s="2">
        <f>IF(E40&gt;0,'Laboratory Inputs'!B$9,0)</f>
        <v>0</v>
      </c>
      <c r="I40" s="2">
        <f>IF(E40&gt;0,IF('Laboratory Inputs'!B$7&lt;1200,'Laboratory Inputs'!B$7,1000),0)</f>
        <v>0</v>
      </c>
      <c r="J40" s="2">
        <f>IF(E40&gt;0,IF('Laboratory Inputs'!D$7&lt;5000,'Laboratory Inputs'!D$7,4500),0)</f>
        <v>0</v>
      </c>
      <c r="K40" s="2">
        <f>IF(E40&gt;0,'Laboratory Inputs'!D$9,0)</f>
        <v>0</v>
      </c>
      <c r="L40" s="2">
        <f t="shared" si="8"/>
        <v>0</v>
      </c>
      <c r="M40" s="2">
        <f t="shared" si="9"/>
        <v>0</v>
      </c>
      <c r="N40" s="2">
        <f t="shared" si="6"/>
        <v>703</v>
      </c>
      <c r="O40" s="4">
        <f t="shared" si="7"/>
        <v>0</v>
      </c>
      <c r="AH40" s="1"/>
      <c r="AI40" s="1"/>
      <c r="AJ40" s="1"/>
      <c r="AK40" s="1"/>
      <c r="AL40" s="1"/>
      <c r="AM40" s="1"/>
    </row>
    <row r="41" spans="2:39" x14ac:dyDescent="0.25">
      <c r="B41" t="s">
        <v>64</v>
      </c>
      <c r="E41" s="1">
        <f>IF('Laboratory Inputs'!B26&gt;0,1,0)</f>
        <v>0</v>
      </c>
      <c r="F41" s="3">
        <f>IF(E41&gt;0,LN('Laboratory Inputs'!B26),0)</f>
        <v>0</v>
      </c>
      <c r="G41" s="1">
        <f>IF(E41&gt;0,IF('Laboratory Inputs'!B$5=2,1,0),0)</f>
        <v>0</v>
      </c>
      <c r="H41" s="2">
        <f>IF(E41&gt;0,'Laboratory Inputs'!B$9,0)</f>
        <v>0</v>
      </c>
      <c r="I41" s="2">
        <f>IF(E41&gt;0,IF('Laboratory Inputs'!B$7&lt;1200,'Laboratory Inputs'!B$7,1000),0)</f>
        <v>0</v>
      </c>
      <c r="J41" s="2">
        <f>IF(E41&gt;0,IF('Laboratory Inputs'!D$7&lt;5000,'Laboratory Inputs'!D$7,4500),0)</f>
        <v>0</v>
      </c>
      <c r="K41" s="2">
        <f>IF(E41&gt;0,'Laboratory Inputs'!D$9,0)</f>
        <v>0</v>
      </c>
      <c r="L41" s="2">
        <f t="shared" si="8"/>
        <v>0</v>
      </c>
      <c r="M41" s="2">
        <f t="shared" si="9"/>
        <v>0</v>
      </c>
      <c r="N41" s="2">
        <f t="shared" si="6"/>
        <v>113</v>
      </c>
      <c r="O41" s="4">
        <f t="shared" si="7"/>
        <v>0</v>
      </c>
      <c r="AH41" s="1"/>
      <c r="AI41" s="1"/>
      <c r="AJ41" s="1"/>
      <c r="AK41" s="1"/>
      <c r="AL41" s="1"/>
      <c r="AM41" s="1"/>
    </row>
    <row r="42" spans="2:39" x14ac:dyDescent="0.25">
      <c r="B42" t="s">
        <v>18</v>
      </c>
      <c r="E42" s="1">
        <f>IF('Laboratory Inputs'!B27&gt;0,1,0)</f>
        <v>0</v>
      </c>
      <c r="F42" s="3">
        <f>IF(E42&gt;0,LN('Laboratory Inputs'!B27),0)</f>
        <v>0</v>
      </c>
      <c r="G42" s="1">
        <f>IF(E42&gt;0,IF('Laboratory Inputs'!B$5=2,1,0),0)</f>
        <v>0</v>
      </c>
      <c r="H42" s="2">
        <f>IF(E42&gt;0,'Laboratory Inputs'!B$9,0)</f>
        <v>0</v>
      </c>
      <c r="I42" s="2">
        <f>IF(E42&gt;0,IF('Laboratory Inputs'!B$7&lt;1200,'Laboratory Inputs'!B$7,1000),0)</f>
        <v>0</v>
      </c>
      <c r="J42" s="2">
        <f>IF(E42&gt;0,IF('Laboratory Inputs'!D$7&lt;5000,'Laboratory Inputs'!D$7,4500),0)</f>
        <v>0</v>
      </c>
      <c r="K42" s="2">
        <f>IF(E42&gt;0,'Laboratory Inputs'!D$9,0)</f>
        <v>0</v>
      </c>
      <c r="L42" s="2">
        <f t="shared" si="8"/>
        <v>0</v>
      </c>
      <c r="M42" s="2">
        <f t="shared" si="9"/>
        <v>0</v>
      </c>
      <c r="N42" s="2">
        <f t="shared" si="6"/>
        <v>26475.333333333332</v>
      </c>
      <c r="O42" s="4">
        <f t="shared" si="7"/>
        <v>0</v>
      </c>
    </row>
    <row r="43" spans="2:39" x14ac:dyDescent="0.25">
      <c r="B43" t="s">
        <v>19</v>
      </c>
      <c r="E43" s="1">
        <f>IF('Laboratory Inputs'!B28&gt;0,1,0)</f>
        <v>0</v>
      </c>
      <c r="F43" s="3">
        <f>IF(E43&gt;0,LN('Laboratory Inputs'!B28),0)</f>
        <v>0</v>
      </c>
      <c r="G43" s="1">
        <f>IF(E43&gt;0,IF('Laboratory Inputs'!B$5=2,1,0),0)</f>
        <v>0</v>
      </c>
      <c r="H43" s="2">
        <f>IF(E43&gt;0,'Laboratory Inputs'!B$9,0)</f>
        <v>0</v>
      </c>
      <c r="I43" s="2">
        <f>IF(E43&gt;0,IF('Laboratory Inputs'!B$7&lt;325,'Laboratory Inputs'!B$7,325),0)</f>
        <v>0</v>
      </c>
      <c r="J43" s="2">
        <f>IF(E43&gt;0,IF('Laboratory Inputs'!D$7&lt;5000,'Laboratory Inputs'!D$7,4500),0)</f>
        <v>0</v>
      </c>
      <c r="K43" s="2">
        <f>IF(E43&gt;0,'Laboratory Inputs'!D$9,0)</f>
        <v>0</v>
      </c>
      <c r="L43" s="2">
        <f t="shared" si="8"/>
        <v>0</v>
      </c>
      <c r="M43" s="2">
        <f t="shared" si="9"/>
        <v>0</v>
      </c>
      <c r="N43" s="2">
        <f t="shared" si="6"/>
        <v>10251</v>
      </c>
      <c r="O43" s="4">
        <f t="shared" si="7"/>
        <v>0</v>
      </c>
    </row>
    <row r="44" spans="2:39" x14ac:dyDescent="0.25">
      <c r="B44" t="s">
        <v>20</v>
      </c>
      <c r="E44" s="1">
        <f>IF('Laboratory Inputs'!B29&gt;0,1,0)</f>
        <v>0</v>
      </c>
      <c r="F44" s="3">
        <f>IF(E44&gt;0,LN('Laboratory Inputs'!B29),0)</f>
        <v>0</v>
      </c>
      <c r="G44" s="1">
        <f>IF(E44&gt;0,IF('Laboratory Inputs'!B$5=2,1,0),0)</f>
        <v>0</v>
      </c>
      <c r="H44" s="2">
        <f>IF(E44&gt;0,'Laboratory Inputs'!B$9,0)</f>
        <v>0</v>
      </c>
      <c r="I44" s="2">
        <f>IF(E44&gt;0,IF('Laboratory Inputs'!B$7&lt;325,'Laboratory Inputs'!B$7,325),0)</f>
        <v>0</v>
      </c>
      <c r="J44" s="2">
        <f>IF(E44&gt;0,IF('Laboratory Inputs'!D$7&lt;5000,'Laboratory Inputs'!D$7,4500),0)</f>
        <v>0</v>
      </c>
      <c r="K44" s="2">
        <f>IF(E44&gt;0,LN('Laboratory Inputs'!D$9),0)</f>
        <v>0</v>
      </c>
      <c r="L44" s="2">
        <f t="shared" si="8"/>
        <v>0</v>
      </c>
      <c r="M44" s="2">
        <f t="shared" si="9"/>
        <v>0</v>
      </c>
      <c r="N44" s="2">
        <f t="shared" si="6"/>
        <v>5535</v>
      </c>
      <c r="O44" s="4">
        <f t="shared" si="7"/>
        <v>0</v>
      </c>
    </row>
    <row r="45" spans="2:39" x14ac:dyDescent="0.25">
      <c r="B45" t="s">
        <v>21</v>
      </c>
      <c r="E45" s="1">
        <f>IF('Laboratory Inputs'!B30&gt;0,1,0)</f>
        <v>0</v>
      </c>
      <c r="F45" s="3">
        <f>IF(E45&gt;0,LN('Laboratory Inputs'!B30),0)</f>
        <v>0</v>
      </c>
      <c r="G45" s="1">
        <f>IF(E45&gt;0,IF('Laboratory Inputs'!B$5=2,1,0),0)</f>
        <v>0</v>
      </c>
      <c r="H45" s="2">
        <f>IF(E45&gt;0,'Laboratory Inputs'!B$9,0)</f>
        <v>0</v>
      </c>
      <c r="I45" s="2">
        <f>IF(E45&gt;0,IF('Laboratory Inputs'!B$7&lt;1200,'Laboratory Inputs'!B$7,1000),0)</f>
        <v>0</v>
      </c>
      <c r="J45" s="2">
        <f>IF(E45&gt;0,IF('Laboratory Inputs'!D$7&lt;5000,'Laboratory Inputs'!D$7,4500),0)</f>
        <v>0</v>
      </c>
      <c r="K45" s="2">
        <f>IF(E45&gt;0,'Laboratory Inputs'!D$9,0)</f>
        <v>0</v>
      </c>
      <c r="L45" s="2">
        <f t="shared" si="8"/>
        <v>0</v>
      </c>
      <c r="M45" s="2">
        <f t="shared" si="9"/>
        <v>0</v>
      </c>
      <c r="N45" s="2">
        <f t="shared" si="6"/>
        <v>890</v>
      </c>
      <c r="O45" s="4">
        <f t="shared" si="7"/>
        <v>0</v>
      </c>
    </row>
    <row r="47" spans="2:39" x14ac:dyDescent="0.25">
      <c r="E47" s="1"/>
      <c r="F47" s="1"/>
      <c r="I47" s="1"/>
      <c r="J47" s="1"/>
      <c r="K47" s="1"/>
    </row>
    <row r="48" spans="2:39" x14ac:dyDescent="0.25">
      <c r="E48" s="1"/>
      <c r="F48" s="1"/>
      <c r="I48" s="1"/>
      <c r="J48" s="1"/>
      <c r="K48" s="1"/>
    </row>
    <row r="51" spans="2:13" x14ac:dyDescent="0.25">
      <c r="B51" t="s">
        <v>9</v>
      </c>
      <c r="C51" t="s">
        <v>3</v>
      </c>
      <c r="E51">
        <v>1.5123065265800304</v>
      </c>
      <c r="F51">
        <v>0.54787046500200309</v>
      </c>
      <c r="I51">
        <v>9.678196073430657E-5</v>
      </c>
      <c r="J51">
        <v>-3.4890046394559548E-6</v>
      </c>
      <c r="K51">
        <v>-2.1354049493953956E-8</v>
      </c>
    </row>
    <row r="52" spans="2:13" x14ac:dyDescent="0.25">
      <c r="B52" t="s">
        <v>9</v>
      </c>
      <c r="C52" t="s">
        <v>2816</v>
      </c>
      <c r="E52" s="1">
        <v>-1.4463495056656988</v>
      </c>
      <c r="F52" s="1">
        <v>0.71062656039046468</v>
      </c>
      <c r="I52" s="1">
        <v>-1.6731386707999928E-3</v>
      </c>
      <c r="J52" s="1">
        <v>1.3868572081242175E-3</v>
      </c>
      <c r="K52" s="1">
        <v>7.3569010562998909E-8</v>
      </c>
    </row>
    <row r="53" spans="2:13" x14ac:dyDescent="0.25">
      <c r="B53" t="s">
        <v>9</v>
      </c>
      <c r="C53" t="s">
        <v>2811</v>
      </c>
      <c r="E53">
        <v>-2.1576229551088435</v>
      </c>
      <c r="F53">
        <v>0.55459051830682637</v>
      </c>
      <c r="G53">
        <v>3.6665011192662194</v>
      </c>
      <c r="H53">
        <v>2.797614409262535E-8</v>
      </c>
      <c r="I53">
        <v>-2.6763810301016506E-3</v>
      </c>
      <c r="J53">
        <v>1.9134295979880928E-3</v>
      </c>
      <c r="K53">
        <v>-5.1116049796918625E-8</v>
      </c>
      <c r="L53">
        <v>2.830465996723079E-3</v>
      </c>
      <c r="M53">
        <v>-1.9390326574692993E-3</v>
      </c>
    </row>
    <row r="55" spans="2:13" x14ac:dyDescent="0.25">
      <c r="B55" t="s">
        <v>53</v>
      </c>
      <c r="C55" t="s">
        <v>3</v>
      </c>
      <c r="E55">
        <v>1.9721732821082947</v>
      </c>
      <c r="F55">
        <v>0.50006599513015082</v>
      </c>
      <c r="I55">
        <v>-6.9063750923621236E-4</v>
      </c>
      <c r="J55">
        <v>-1.2371924450530235E-5</v>
      </c>
      <c r="K55">
        <v>-4.2466043511431666E-8</v>
      </c>
    </row>
    <row r="56" spans="2:13" x14ac:dyDescent="0.25">
      <c r="B56" t="s">
        <v>53</v>
      </c>
      <c r="C56" t="s">
        <v>2816</v>
      </c>
      <c r="E56" s="1">
        <v>2.9962572814845596</v>
      </c>
      <c r="F56" s="1">
        <v>0.52826710146634193</v>
      </c>
      <c r="I56" s="1">
        <v>-3.7740147295484056E-3</v>
      </c>
      <c r="J56" s="1">
        <v>1.4892101786623675E-4</v>
      </c>
      <c r="K56" s="1">
        <v>-2.4567338856298835E-7</v>
      </c>
    </row>
    <row r="57" spans="2:13" x14ac:dyDescent="0.25">
      <c r="B57" t="s">
        <v>53</v>
      </c>
      <c r="C57" t="s">
        <v>2811</v>
      </c>
      <c r="E57">
        <v>3.3865901261915456</v>
      </c>
      <c r="F57">
        <v>0.52403877153189526</v>
      </c>
      <c r="G57">
        <v>-1.5001317215726695</v>
      </c>
      <c r="H57">
        <v>-1.9942702552383126E-8</v>
      </c>
      <c r="I57">
        <v>-3.9218509202214218E-3</v>
      </c>
      <c r="J57">
        <v>5.4435774033808053E-5</v>
      </c>
      <c r="K57">
        <v>-3.0522591639510729E-8</v>
      </c>
      <c r="L57">
        <v>3.0117333332791026E-3</v>
      </c>
      <c r="M57">
        <v>-3.7344357530642367E-5</v>
      </c>
    </row>
  </sheetData>
  <sheetProtection algorithmName="SHA-512" hashValue="O0rGVjfeGh8iYeNratEF4YbF0YOvsZh1Xj1Wo42AifjYB5t4yg9p8elxH0OwznutCWhxl/R7TDZ40j4wrTCwRg==" saltValue="K3mMbS1UTVH6hmxYm04ymg=="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58"/>
  <sheetViews>
    <sheetView workbookViewId="0">
      <pane xSplit="1" ySplit="1" topLeftCell="B2" activePane="bottomRight" state="frozen"/>
      <selection pane="topRight" activeCell="B1" sqref="B1"/>
      <selection pane="bottomLeft" activeCell="A2" sqref="A2"/>
      <selection pane="bottomRight" activeCell="N32" sqref="N32"/>
    </sheetView>
  </sheetViews>
  <sheetFormatPr defaultRowHeight="15" x14ac:dyDescent="0.25"/>
  <cols>
    <col min="1" max="1" width="22" customWidth="1"/>
    <col min="2" max="6" width="12.28515625" style="1" customWidth="1"/>
    <col min="7" max="10" width="10.85546875" customWidth="1"/>
  </cols>
  <sheetData>
    <row r="1" spans="1:10" ht="18" x14ac:dyDescent="0.35">
      <c r="A1" s="18" t="s">
        <v>3</v>
      </c>
      <c r="B1" s="18">
        <v>2019</v>
      </c>
      <c r="C1" s="18">
        <f>B1-1</f>
        <v>2018</v>
      </c>
      <c r="D1" s="18">
        <f t="shared" ref="D1:F1" si="0">C1-1</f>
        <v>2017</v>
      </c>
      <c r="E1" s="18">
        <f t="shared" si="0"/>
        <v>2016</v>
      </c>
      <c r="F1" s="18">
        <f t="shared" si="0"/>
        <v>2015</v>
      </c>
      <c r="G1" s="18" t="s">
        <v>77</v>
      </c>
      <c r="H1" s="18" t="s">
        <v>78</v>
      </c>
      <c r="I1" s="18" t="s">
        <v>79</v>
      </c>
      <c r="J1" s="18" t="s">
        <v>80</v>
      </c>
    </row>
    <row r="2" spans="1:10" x14ac:dyDescent="0.25">
      <c r="A2" s="19" t="s">
        <v>81</v>
      </c>
      <c r="B2" s="20">
        <v>4903185</v>
      </c>
      <c r="C2" s="20">
        <v>4887681</v>
      </c>
      <c r="D2" s="20">
        <v>4874486</v>
      </c>
      <c r="E2" s="20">
        <v>4863525</v>
      </c>
      <c r="F2" s="20">
        <v>4852347</v>
      </c>
      <c r="G2" s="21">
        <v>519.6</v>
      </c>
      <c r="H2" s="21">
        <v>2817.2</v>
      </c>
      <c r="I2" s="21">
        <v>524.20000000000005</v>
      </c>
      <c r="J2" s="21">
        <v>2957.3</v>
      </c>
    </row>
    <row r="3" spans="1:10" x14ac:dyDescent="0.25">
      <c r="A3" s="19" t="s">
        <v>82</v>
      </c>
      <c r="B3" s="20">
        <v>731545</v>
      </c>
      <c r="C3" s="20">
        <v>735139</v>
      </c>
      <c r="D3" s="20">
        <v>739700</v>
      </c>
      <c r="E3" s="20">
        <v>741456</v>
      </c>
      <c r="F3" s="20">
        <v>737498</v>
      </c>
      <c r="G3" s="21">
        <v>885</v>
      </c>
      <c r="H3" s="21">
        <v>3300.5</v>
      </c>
      <c r="I3" s="21">
        <v>829</v>
      </c>
      <c r="J3" s="21">
        <v>3542.1</v>
      </c>
    </row>
    <row r="4" spans="1:10" x14ac:dyDescent="0.25">
      <c r="A4" s="19" t="s">
        <v>83</v>
      </c>
      <c r="B4" s="20">
        <v>7278717</v>
      </c>
      <c r="C4" s="20">
        <v>7158024</v>
      </c>
      <c r="D4" s="20">
        <v>7044008</v>
      </c>
      <c r="E4" s="20">
        <v>6941072</v>
      </c>
      <c r="F4" s="20">
        <v>6829676</v>
      </c>
      <c r="G4" s="21">
        <v>474.9</v>
      </c>
      <c r="H4" s="21">
        <v>2676.8</v>
      </c>
      <c r="I4" s="21">
        <v>508</v>
      </c>
      <c r="J4" s="21">
        <v>2914.9</v>
      </c>
    </row>
    <row r="5" spans="1:10" x14ac:dyDescent="0.25">
      <c r="A5" s="19" t="s">
        <v>27</v>
      </c>
      <c r="B5" s="20">
        <v>3017804</v>
      </c>
      <c r="C5" s="20">
        <v>3009733</v>
      </c>
      <c r="D5" s="20">
        <v>3001345</v>
      </c>
      <c r="E5" s="20">
        <v>2989918</v>
      </c>
      <c r="F5" s="20">
        <v>2978048</v>
      </c>
      <c r="G5" s="21">
        <v>543.6</v>
      </c>
      <c r="H5" s="21">
        <v>2913</v>
      </c>
      <c r="I5" s="21">
        <v>554.9</v>
      </c>
      <c r="J5" s="21">
        <v>3078.6</v>
      </c>
    </row>
    <row r="6" spans="1:10" x14ac:dyDescent="0.25">
      <c r="A6" s="19" t="s">
        <v>84</v>
      </c>
      <c r="B6" s="20">
        <v>39512223</v>
      </c>
      <c r="C6" s="20">
        <v>39461588</v>
      </c>
      <c r="D6" s="20">
        <v>39358497</v>
      </c>
      <c r="E6" s="20">
        <v>39167117</v>
      </c>
      <c r="F6" s="20">
        <v>38918045</v>
      </c>
      <c r="G6" s="21">
        <v>447.4</v>
      </c>
      <c r="H6" s="21">
        <v>2380.4</v>
      </c>
      <c r="I6" s="21">
        <v>449.3</v>
      </c>
      <c r="J6" s="21">
        <v>2496.6999999999998</v>
      </c>
    </row>
    <row r="7" spans="1:10" x14ac:dyDescent="0.25">
      <c r="A7" s="19" t="s">
        <v>85</v>
      </c>
      <c r="B7" s="20">
        <v>5758736</v>
      </c>
      <c r="C7" s="20">
        <v>5691287</v>
      </c>
      <c r="D7" s="20">
        <v>5611885</v>
      </c>
      <c r="E7" s="20">
        <v>5539215</v>
      </c>
      <c r="F7" s="20">
        <v>5450623</v>
      </c>
      <c r="G7" s="21">
        <v>397.2</v>
      </c>
      <c r="H7" s="21">
        <v>2671.6</v>
      </c>
      <c r="I7" s="21">
        <v>368.1</v>
      </c>
      <c r="J7" s="21">
        <v>2701.6</v>
      </c>
    </row>
    <row r="8" spans="1:10" x14ac:dyDescent="0.25">
      <c r="A8" s="19" t="s">
        <v>86</v>
      </c>
      <c r="B8" s="20">
        <v>3565287</v>
      </c>
      <c r="C8" s="20">
        <v>3571520</v>
      </c>
      <c r="D8" s="20">
        <v>3573297</v>
      </c>
      <c r="E8" s="20">
        <v>3578141</v>
      </c>
      <c r="F8" s="20">
        <v>3587122</v>
      </c>
      <c r="G8" s="21">
        <v>207.4</v>
      </c>
      <c r="H8" s="21">
        <v>1681</v>
      </c>
      <c r="I8" s="21">
        <v>228</v>
      </c>
      <c r="J8" s="21">
        <v>1769.9</v>
      </c>
    </row>
    <row r="9" spans="1:10" x14ac:dyDescent="0.25">
      <c r="A9" s="19" t="s">
        <v>87</v>
      </c>
      <c r="B9" s="20">
        <v>973764</v>
      </c>
      <c r="C9" s="20">
        <v>965479</v>
      </c>
      <c r="D9" s="20">
        <v>956823</v>
      </c>
      <c r="E9" s="20">
        <v>948921</v>
      </c>
      <c r="F9" s="20">
        <v>941252</v>
      </c>
      <c r="G9" s="21">
        <v>423.6</v>
      </c>
      <c r="H9" s="21">
        <v>2324.4</v>
      </c>
      <c r="I9" s="21">
        <v>453.4</v>
      </c>
      <c r="J9" s="21">
        <v>2440.6</v>
      </c>
    </row>
    <row r="10" spans="1:10" x14ac:dyDescent="0.25">
      <c r="A10" s="19" t="s">
        <v>88</v>
      </c>
      <c r="B10" s="20">
        <v>705749</v>
      </c>
      <c r="C10" s="20">
        <v>701547</v>
      </c>
      <c r="D10" s="20">
        <v>694906</v>
      </c>
      <c r="E10" s="20">
        <v>685815</v>
      </c>
      <c r="F10" s="20">
        <v>675400</v>
      </c>
      <c r="G10" s="21">
        <v>995.9</v>
      </c>
      <c r="H10" s="21">
        <v>4373.8</v>
      </c>
      <c r="I10" s="21">
        <v>1004.9</v>
      </c>
      <c r="J10" s="21">
        <v>4283.8999999999996</v>
      </c>
    </row>
    <row r="11" spans="1:10" x14ac:dyDescent="0.25">
      <c r="A11" s="19" t="s">
        <v>89</v>
      </c>
      <c r="B11" s="20">
        <v>21477737</v>
      </c>
      <c r="C11" s="20">
        <v>21244317</v>
      </c>
      <c r="D11" s="20">
        <v>20963613</v>
      </c>
      <c r="E11" s="20">
        <v>20613477</v>
      </c>
      <c r="F11" s="20">
        <v>20209042</v>
      </c>
      <c r="G11" s="21">
        <v>384.9</v>
      </c>
      <c r="H11" s="21">
        <v>2281.8000000000002</v>
      </c>
      <c r="I11" s="21">
        <v>408</v>
      </c>
      <c r="J11" s="21">
        <v>2512.4</v>
      </c>
    </row>
    <row r="12" spans="1:10" x14ac:dyDescent="0.25">
      <c r="A12" s="19" t="s">
        <v>90</v>
      </c>
      <c r="B12" s="20">
        <v>10617423</v>
      </c>
      <c r="C12" s="20">
        <v>10511131</v>
      </c>
      <c r="D12" s="20">
        <v>10410330</v>
      </c>
      <c r="E12" s="20">
        <v>10301890</v>
      </c>
      <c r="F12" s="20">
        <v>10178447</v>
      </c>
      <c r="G12" s="21">
        <v>326.60000000000002</v>
      </c>
      <c r="H12" s="21">
        <v>2573.6999999999998</v>
      </c>
      <c r="I12" s="21">
        <v>357.2</v>
      </c>
      <c r="J12" s="21">
        <v>2860.2</v>
      </c>
    </row>
    <row r="13" spans="1:10" x14ac:dyDescent="0.25">
      <c r="A13" s="19" t="s">
        <v>91</v>
      </c>
      <c r="B13" s="20">
        <v>1415872</v>
      </c>
      <c r="C13" s="20">
        <v>1420593</v>
      </c>
      <c r="D13" s="20">
        <v>1424393</v>
      </c>
      <c r="E13" s="20">
        <v>1427559</v>
      </c>
      <c r="F13" s="20">
        <v>1422052</v>
      </c>
      <c r="G13" s="21">
        <v>248.6</v>
      </c>
      <c r="H13" s="21">
        <v>2870.3</v>
      </c>
      <c r="I13" s="21">
        <v>250.6</v>
      </c>
      <c r="J13" s="21">
        <v>2829.5</v>
      </c>
    </row>
    <row r="14" spans="1:10" x14ac:dyDescent="0.25">
      <c r="A14" s="19" t="s">
        <v>92</v>
      </c>
      <c r="B14" s="20">
        <v>1787065</v>
      </c>
      <c r="C14" s="20">
        <v>1750536</v>
      </c>
      <c r="D14" s="20">
        <v>1717715</v>
      </c>
      <c r="E14" s="20">
        <v>1682380</v>
      </c>
      <c r="F14" s="20">
        <v>1651059</v>
      </c>
      <c r="G14" s="21">
        <v>227.1</v>
      </c>
      <c r="H14" s="21">
        <v>1461.4</v>
      </c>
      <c r="I14" s="21">
        <v>226.4</v>
      </c>
      <c r="J14" s="21">
        <v>1635.4</v>
      </c>
    </row>
    <row r="15" spans="1:10" x14ac:dyDescent="0.25">
      <c r="A15" s="19" t="s">
        <v>93</v>
      </c>
      <c r="B15" s="20">
        <v>12671821</v>
      </c>
      <c r="C15" s="20">
        <v>12723071</v>
      </c>
      <c r="D15" s="20">
        <v>12778828</v>
      </c>
      <c r="E15" s="20">
        <v>12820527</v>
      </c>
      <c r="F15" s="20">
        <v>12858913</v>
      </c>
      <c r="G15" s="21">
        <v>404.1</v>
      </c>
      <c r="H15" s="21">
        <v>1932.8</v>
      </c>
      <c r="I15" s="21">
        <v>438.8</v>
      </c>
      <c r="J15" s="21">
        <v>2011.4</v>
      </c>
    </row>
    <row r="16" spans="1:10" x14ac:dyDescent="0.25">
      <c r="A16" s="19" t="s">
        <v>94</v>
      </c>
      <c r="B16" s="20">
        <v>6732219</v>
      </c>
      <c r="C16" s="20">
        <v>6695497</v>
      </c>
      <c r="D16" s="20">
        <v>6658078</v>
      </c>
      <c r="E16" s="20">
        <v>6634304</v>
      </c>
      <c r="F16" s="20">
        <v>6608422</v>
      </c>
      <c r="G16" s="21">
        <v>382.3</v>
      </c>
      <c r="H16" s="21">
        <v>2179.3000000000002</v>
      </c>
      <c r="I16" s="21">
        <v>399</v>
      </c>
      <c r="J16" s="21">
        <v>2416.9</v>
      </c>
    </row>
    <row r="17" spans="1:10" x14ac:dyDescent="0.25">
      <c r="A17" s="19" t="s">
        <v>95</v>
      </c>
      <c r="B17" s="20">
        <v>3155070</v>
      </c>
      <c r="C17" s="20">
        <v>3148618</v>
      </c>
      <c r="D17" s="20">
        <v>3141550</v>
      </c>
      <c r="E17" s="20">
        <v>3131371</v>
      </c>
      <c r="F17" s="20">
        <v>3120960</v>
      </c>
      <c r="G17" s="21">
        <v>250.1</v>
      </c>
      <c r="H17" s="21">
        <v>1691.5</v>
      </c>
      <c r="I17" s="21">
        <v>293.39999999999998</v>
      </c>
      <c r="J17" s="21">
        <v>2125.3000000000002</v>
      </c>
    </row>
    <row r="18" spans="1:10" x14ac:dyDescent="0.25">
      <c r="A18" s="19" t="s">
        <v>96</v>
      </c>
      <c r="B18" s="20">
        <v>2913314</v>
      </c>
      <c r="C18" s="20">
        <v>2911359</v>
      </c>
      <c r="D18" s="20">
        <v>2908718</v>
      </c>
      <c r="E18" s="20">
        <v>2910844</v>
      </c>
      <c r="F18" s="20">
        <v>2909011</v>
      </c>
      <c r="G18" s="21">
        <v>439</v>
      </c>
      <c r="H18" s="21">
        <v>2633.9</v>
      </c>
      <c r="I18" s="21">
        <v>413</v>
      </c>
      <c r="J18" s="21">
        <v>2800.9</v>
      </c>
    </row>
    <row r="19" spans="1:10" x14ac:dyDescent="0.25">
      <c r="A19" s="19" t="s">
        <v>97</v>
      </c>
      <c r="B19" s="20">
        <v>4467673</v>
      </c>
      <c r="C19" s="20">
        <v>4461153</v>
      </c>
      <c r="D19" s="20">
        <v>4452268</v>
      </c>
      <c r="E19" s="20">
        <v>4438182</v>
      </c>
      <c r="F19" s="20">
        <v>4425976</v>
      </c>
      <c r="G19" s="21">
        <v>211.9</v>
      </c>
      <c r="H19" s="21">
        <v>1962.6</v>
      </c>
      <c r="I19" s="21">
        <v>225.8</v>
      </c>
      <c r="J19" s="21">
        <v>2129.1</v>
      </c>
    </row>
    <row r="20" spans="1:10" x14ac:dyDescent="0.25">
      <c r="A20" s="19" t="s">
        <v>98</v>
      </c>
      <c r="B20" s="20">
        <v>4648794</v>
      </c>
      <c r="C20" s="20">
        <v>4659690</v>
      </c>
      <c r="D20" s="20">
        <v>4670560</v>
      </c>
      <c r="E20" s="20">
        <v>4678135</v>
      </c>
      <c r="F20" s="20">
        <v>4664628</v>
      </c>
      <c r="G20" s="21">
        <v>537.5</v>
      </c>
      <c r="H20" s="21">
        <v>3276</v>
      </c>
      <c r="I20" s="21">
        <v>557</v>
      </c>
      <c r="J20" s="21">
        <v>3366.8</v>
      </c>
    </row>
    <row r="21" spans="1:10" x14ac:dyDescent="0.25">
      <c r="A21" s="19" t="s">
        <v>99</v>
      </c>
      <c r="B21" s="20">
        <v>1344212</v>
      </c>
      <c r="C21" s="20">
        <v>1339057</v>
      </c>
      <c r="D21" s="20">
        <v>1334612</v>
      </c>
      <c r="E21" s="20">
        <v>1331317</v>
      </c>
      <c r="F21" s="20">
        <v>1328262</v>
      </c>
      <c r="G21" s="21">
        <v>112.1</v>
      </c>
      <c r="H21" s="21">
        <v>1357.8</v>
      </c>
      <c r="I21" s="21">
        <v>121</v>
      </c>
      <c r="J21" s="21">
        <v>1507.1</v>
      </c>
    </row>
    <row r="22" spans="1:10" x14ac:dyDescent="0.25">
      <c r="A22" s="19" t="s">
        <v>100</v>
      </c>
      <c r="B22" s="20">
        <v>6045680</v>
      </c>
      <c r="C22" s="20">
        <v>6035802</v>
      </c>
      <c r="D22" s="20">
        <v>6023868</v>
      </c>
      <c r="E22" s="20">
        <v>6003323</v>
      </c>
      <c r="F22" s="20">
        <v>5985562</v>
      </c>
      <c r="G22" s="21">
        <v>468.7</v>
      </c>
      <c r="H22" s="21">
        <v>2033.3</v>
      </c>
      <c r="I22" s="21">
        <v>500.2</v>
      </c>
      <c r="J22" s="21">
        <v>2222.3000000000002</v>
      </c>
    </row>
    <row r="23" spans="1:10" x14ac:dyDescent="0.25">
      <c r="A23" s="19" t="s">
        <v>101</v>
      </c>
      <c r="B23" s="20">
        <v>6892503</v>
      </c>
      <c r="C23" s="20">
        <v>6882635</v>
      </c>
      <c r="D23" s="20">
        <v>6859789</v>
      </c>
      <c r="E23" s="20">
        <v>6823608</v>
      </c>
      <c r="F23" s="20">
        <v>6794228</v>
      </c>
      <c r="G23" s="21">
        <v>338.1</v>
      </c>
      <c r="H23" s="21">
        <v>1263.3</v>
      </c>
      <c r="I23" s="21">
        <v>358</v>
      </c>
      <c r="J23" s="21">
        <v>1437</v>
      </c>
    </row>
    <row r="24" spans="1:10" x14ac:dyDescent="0.25">
      <c r="A24" s="19" t="s">
        <v>102</v>
      </c>
      <c r="B24" s="20">
        <v>9986857</v>
      </c>
      <c r="C24" s="20">
        <v>9984072</v>
      </c>
      <c r="D24" s="20">
        <v>9973114</v>
      </c>
      <c r="E24" s="20">
        <v>9950571</v>
      </c>
      <c r="F24" s="20">
        <v>9931715</v>
      </c>
      <c r="G24" s="21">
        <v>449.4</v>
      </c>
      <c r="H24" s="21">
        <v>1653.5</v>
      </c>
      <c r="I24" s="21">
        <v>450</v>
      </c>
      <c r="J24" s="21">
        <v>1800</v>
      </c>
    </row>
    <row r="25" spans="1:10" x14ac:dyDescent="0.25">
      <c r="A25" s="19" t="s">
        <v>103</v>
      </c>
      <c r="B25" s="20">
        <v>5639632</v>
      </c>
      <c r="C25" s="20">
        <v>5606249</v>
      </c>
      <c r="D25" s="20">
        <v>5566230</v>
      </c>
      <c r="E25" s="20">
        <v>5522744</v>
      </c>
      <c r="F25" s="20">
        <v>5482032</v>
      </c>
      <c r="G25" s="21">
        <v>220.4</v>
      </c>
      <c r="H25" s="21">
        <v>1993.8</v>
      </c>
      <c r="I25" s="21">
        <v>238.3</v>
      </c>
      <c r="J25" s="21">
        <v>2191.5</v>
      </c>
    </row>
    <row r="26" spans="1:10" x14ac:dyDescent="0.25">
      <c r="A26" s="19" t="s">
        <v>104</v>
      </c>
      <c r="B26" s="20">
        <v>2976149</v>
      </c>
      <c r="C26" s="20">
        <v>2981020</v>
      </c>
      <c r="D26" s="20">
        <v>2988510</v>
      </c>
      <c r="E26" s="20">
        <v>2987938</v>
      </c>
      <c r="F26" s="20">
        <v>2988471</v>
      </c>
      <c r="G26" s="21">
        <v>234.4</v>
      </c>
      <c r="H26" s="21">
        <v>2403</v>
      </c>
      <c r="I26" s="21">
        <v>285.7</v>
      </c>
      <c r="J26" s="21">
        <v>2733.9</v>
      </c>
    </row>
    <row r="27" spans="1:10" x14ac:dyDescent="0.25">
      <c r="A27" s="19" t="s">
        <v>105</v>
      </c>
      <c r="B27" s="20">
        <v>6137428</v>
      </c>
      <c r="C27" s="20">
        <v>6121623</v>
      </c>
      <c r="D27" s="20">
        <v>6106670</v>
      </c>
      <c r="E27" s="20">
        <v>6087135</v>
      </c>
      <c r="F27" s="20">
        <v>6071732</v>
      </c>
      <c r="G27" s="21">
        <v>502.1</v>
      </c>
      <c r="H27" s="21">
        <v>2647.1</v>
      </c>
      <c r="I27" s="21">
        <v>530.29999999999995</v>
      </c>
      <c r="J27" s="21">
        <v>2833.9</v>
      </c>
    </row>
    <row r="28" spans="1:10" x14ac:dyDescent="0.25">
      <c r="A28" s="19" t="s">
        <v>106</v>
      </c>
      <c r="B28" s="20">
        <v>1068778</v>
      </c>
      <c r="C28" s="20">
        <v>1060665</v>
      </c>
      <c r="D28" s="20">
        <v>1052482</v>
      </c>
      <c r="E28" s="20">
        <v>1040859</v>
      </c>
      <c r="F28" s="20">
        <v>1030475</v>
      </c>
      <c r="G28" s="21">
        <v>374.1</v>
      </c>
      <c r="H28" s="21">
        <v>2496.3000000000002</v>
      </c>
      <c r="I28" s="21">
        <v>377.1</v>
      </c>
      <c r="J28" s="21">
        <v>2591.6</v>
      </c>
    </row>
    <row r="29" spans="1:10" x14ac:dyDescent="0.25">
      <c r="A29" s="19" t="s">
        <v>107</v>
      </c>
      <c r="B29" s="20">
        <v>1934408</v>
      </c>
      <c r="C29" s="20">
        <v>1925614</v>
      </c>
      <c r="D29" s="20">
        <v>1915947</v>
      </c>
      <c r="E29" s="20">
        <v>1905616</v>
      </c>
      <c r="F29" s="20">
        <v>1891277</v>
      </c>
      <c r="G29" s="21">
        <v>284.8</v>
      </c>
      <c r="H29" s="21">
        <v>2079.9</v>
      </c>
      <c r="I29" s="21">
        <v>305.89999999999998</v>
      </c>
      <c r="J29" s="21">
        <v>2274</v>
      </c>
    </row>
    <row r="30" spans="1:10" x14ac:dyDescent="0.25">
      <c r="A30" s="19" t="s">
        <v>108</v>
      </c>
      <c r="B30" s="20">
        <v>3080156</v>
      </c>
      <c r="C30" s="20">
        <v>3027341</v>
      </c>
      <c r="D30" s="20">
        <v>2969905</v>
      </c>
      <c r="E30" s="20">
        <v>2917563</v>
      </c>
      <c r="F30" s="20">
        <v>2866939</v>
      </c>
      <c r="G30" s="21">
        <v>541.1</v>
      </c>
      <c r="H30" s="21">
        <v>2438.1999999999998</v>
      </c>
      <c r="I30" s="21">
        <v>555.9</v>
      </c>
      <c r="J30" s="21">
        <v>2612.4</v>
      </c>
    </row>
    <row r="31" spans="1:10" x14ac:dyDescent="0.25">
      <c r="A31" s="19" t="s">
        <v>109</v>
      </c>
      <c r="B31" s="20">
        <v>1359711</v>
      </c>
      <c r="C31" s="20">
        <v>1353465</v>
      </c>
      <c r="D31" s="20">
        <v>1348787</v>
      </c>
      <c r="E31" s="20">
        <v>1342307</v>
      </c>
      <c r="F31" s="20">
        <v>1336350</v>
      </c>
      <c r="G31" s="21">
        <v>173.2</v>
      </c>
      <c r="H31" s="21">
        <v>1248.5</v>
      </c>
      <c r="I31" s="21">
        <v>198.7</v>
      </c>
      <c r="J31" s="21">
        <v>1381.8</v>
      </c>
    </row>
    <row r="32" spans="1:10" x14ac:dyDescent="0.25">
      <c r="A32" s="19" t="s">
        <v>110</v>
      </c>
      <c r="B32" s="20">
        <v>8882190</v>
      </c>
      <c r="C32" s="20">
        <v>8886025</v>
      </c>
      <c r="D32" s="20">
        <v>8885525</v>
      </c>
      <c r="E32" s="20">
        <v>8870827</v>
      </c>
      <c r="F32" s="20">
        <v>8867949</v>
      </c>
      <c r="G32" s="21">
        <v>208.1</v>
      </c>
      <c r="H32" s="21">
        <v>1404.9</v>
      </c>
      <c r="I32" s="21">
        <v>228.8</v>
      </c>
      <c r="J32" s="21">
        <v>1555.5</v>
      </c>
    </row>
    <row r="33" spans="1:10" x14ac:dyDescent="0.25">
      <c r="A33" s="19" t="s">
        <v>111</v>
      </c>
      <c r="B33" s="20">
        <v>2096829</v>
      </c>
      <c r="C33" s="20">
        <v>2092741</v>
      </c>
      <c r="D33" s="20">
        <v>2091784</v>
      </c>
      <c r="E33" s="20">
        <v>2091630</v>
      </c>
      <c r="F33" s="20">
        <v>2089291</v>
      </c>
      <c r="G33" s="21">
        <v>856.6</v>
      </c>
      <c r="H33" s="21">
        <v>3419.7</v>
      </c>
      <c r="I33" s="21">
        <v>783.5</v>
      </c>
      <c r="J33" s="21">
        <v>3941.7</v>
      </c>
    </row>
    <row r="34" spans="1:10" x14ac:dyDescent="0.25">
      <c r="A34" s="19" t="s">
        <v>112</v>
      </c>
      <c r="B34" s="20">
        <v>19453561</v>
      </c>
      <c r="C34" s="20">
        <v>19530351</v>
      </c>
      <c r="D34" s="20">
        <v>19589572</v>
      </c>
      <c r="E34" s="20">
        <v>19633428</v>
      </c>
      <c r="F34" s="20">
        <v>19654666</v>
      </c>
      <c r="G34" s="21">
        <v>350.5</v>
      </c>
      <c r="H34" s="21">
        <v>1440.5</v>
      </c>
      <c r="I34" s="21">
        <v>356.7</v>
      </c>
      <c r="J34" s="21">
        <v>1514.2</v>
      </c>
    </row>
    <row r="35" spans="1:10" x14ac:dyDescent="0.25">
      <c r="A35" s="19" t="s">
        <v>113</v>
      </c>
      <c r="B35" s="20">
        <v>10488084</v>
      </c>
      <c r="C35" s="20">
        <v>10381615</v>
      </c>
      <c r="D35" s="20">
        <v>10268233</v>
      </c>
      <c r="E35" s="20">
        <v>10154788</v>
      </c>
      <c r="F35" s="20">
        <v>10031646</v>
      </c>
      <c r="G35" s="21">
        <v>377.6</v>
      </c>
      <c r="H35" s="21">
        <v>2494.1</v>
      </c>
      <c r="I35" s="21">
        <v>363.7</v>
      </c>
      <c r="J35" s="21">
        <v>2545.3000000000002</v>
      </c>
    </row>
    <row r="36" spans="1:10" x14ac:dyDescent="0.25">
      <c r="A36" s="19" t="s">
        <v>114</v>
      </c>
      <c r="B36" s="20">
        <v>762062</v>
      </c>
      <c r="C36" s="20">
        <v>758080</v>
      </c>
      <c r="D36" s="20">
        <v>754942</v>
      </c>
      <c r="E36" s="20">
        <v>754434</v>
      </c>
      <c r="F36" s="20">
        <v>754066</v>
      </c>
      <c r="G36" s="21">
        <v>280.60000000000002</v>
      </c>
      <c r="H36" s="21">
        <v>2040.2</v>
      </c>
      <c r="I36" s="21">
        <v>281.3</v>
      </c>
      <c r="J36" s="21">
        <v>2197.8000000000002</v>
      </c>
    </row>
    <row r="37" spans="1:10" x14ac:dyDescent="0.25">
      <c r="A37" s="19" t="s">
        <v>115</v>
      </c>
      <c r="B37" s="20">
        <v>11689100</v>
      </c>
      <c r="C37" s="20">
        <v>11676341</v>
      </c>
      <c r="D37" s="20">
        <v>11659650</v>
      </c>
      <c r="E37" s="20">
        <v>11634370</v>
      </c>
      <c r="F37" s="20">
        <v>11617527</v>
      </c>
      <c r="G37" s="21">
        <v>279.89999999999998</v>
      </c>
      <c r="H37" s="21">
        <v>2177.1</v>
      </c>
      <c r="I37" s="21">
        <v>297.5</v>
      </c>
      <c r="J37" s="21">
        <v>2419.1</v>
      </c>
    </row>
    <row r="38" spans="1:10" x14ac:dyDescent="0.25">
      <c r="A38" s="19" t="s">
        <v>116</v>
      </c>
      <c r="B38" s="20">
        <v>3956971</v>
      </c>
      <c r="C38" s="20">
        <v>3940235</v>
      </c>
      <c r="D38" s="20">
        <v>3931316</v>
      </c>
      <c r="E38" s="20">
        <v>3926331</v>
      </c>
      <c r="F38" s="20">
        <v>3909500</v>
      </c>
      <c r="G38" s="21">
        <v>466.1</v>
      </c>
      <c r="H38" s="21">
        <v>2875</v>
      </c>
      <c r="I38" s="21">
        <v>456.2</v>
      </c>
      <c r="J38" s="21">
        <v>2876.4</v>
      </c>
    </row>
    <row r="39" spans="1:10" x14ac:dyDescent="0.25">
      <c r="A39" s="19" t="s">
        <v>117</v>
      </c>
      <c r="B39" s="20">
        <v>4217737</v>
      </c>
      <c r="C39" s="20">
        <v>4181886</v>
      </c>
      <c r="D39" s="20">
        <v>4143625</v>
      </c>
      <c r="E39" s="20">
        <v>4089976</v>
      </c>
      <c r="F39" s="20">
        <v>4015792</v>
      </c>
      <c r="G39" s="21">
        <v>285.5</v>
      </c>
      <c r="H39" s="21">
        <v>2894</v>
      </c>
      <c r="I39" s="21">
        <v>281.8</v>
      </c>
      <c r="J39" s="21">
        <v>2986.5</v>
      </c>
    </row>
    <row r="40" spans="1:10" x14ac:dyDescent="0.25">
      <c r="A40" s="19" t="s">
        <v>118</v>
      </c>
      <c r="B40" s="20">
        <v>12801989</v>
      </c>
      <c r="C40" s="20">
        <v>12800922</v>
      </c>
      <c r="D40" s="20">
        <v>12787641</v>
      </c>
      <c r="E40" s="20">
        <v>12782275</v>
      </c>
      <c r="F40" s="20">
        <v>12784826</v>
      </c>
      <c r="G40" s="21">
        <v>306</v>
      </c>
      <c r="H40" s="21">
        <v>1489.9</v>
      </c>
      <c r="I40" s="21">
        <v>313.3</v>
      </c>
      <c r="J40" s="21">
        <v>1649.4</v>
      </c>
    </row>
    <row r="41" spans="1:10" x14ac:dyDescent="0.25">
      <c r="A41" s="22" t="s">
        <v>119</v>
      </c>
      <c r="B41" s="20">
        <v>3193694</v>
      </c>
      <c r="C41" s="20">
        <v>3193354</v>
      </c>
      <c r="D41" s="20">
        <v>3325286</v>
      </c>
      <c r="E41" s="20">
        <v>3406672</v>
      </c>
      <c r="F41" s="20">
        <v>3473232</v>
      </c>
      <c r="G41" s="21">
        <v>200.8</v>
      </c>
      <c r="H41" s="21">
        <v>777.8</v>
      </c>
      <c r="I41" s="19"/>
      <c r="J41" s="19"/>
    </row>
    <row r="42" spans="1:10" x14ac:dyDescent="0.25">
      <c r="A42" s="19" t="s">
        <v>120</v>
      </c>
      <c r="B42" s="20">
        <v>1059361</v>
      </c>
      <c r="C42" s="20">
        <v>1058287</v>
      </c>
      <c r="D42" s="20">
        <v>1055673</v>
      </c>
      <c r="E42" s="20">
        <v>1056770</v>
      </c>
      <c r="F42" s="20">
        <v>1056065</v>
      </c>
      <c r="G42" s="21">
        <v>219.1</v>
      </c>
      <c r="H42" s="21">
        <v>1660.9</v>
      </c>
      <c r="I42" s="21">
        <v>232.2</v>
      </c>
      <c r="J42" s="21">
        <v>1751.6</v>
      </c>
    </row>
    <row r="43" spans="1:10" x14ac:dyDescent="0.25">
      <c r="A43" s="19" t="s">
        <v>121</v>
      </c>
      <c r="B43" s="20">
        <v>5148714</v>
      </c>
      <c r="C43" s="20">
        <v>5084156</v>
      </c>
      <c r="D43" s="20">
        <v>5021268</v>
      </c>
      <c r="E43" s="20">
        <v>4957968</v>
      </c>
      <c r="F43" s="20">
        <v>4891938</v>
      </c>
      <c r="G43" s="21">
        <v>488.3</v>
      </c>
      <c r="H43" s="21">
        <v>3017.6</v>
      </c>
      <c r="I43" s="21">
        <v>506.2</v>
      </c>
      <c r="J43" s="21">
        <v>3195.9</v>
      </c>
    </row>
    <row r="44" spans="1:10" x14ac:dyDescent="0.25">
      <c r="A44" s="19" t="s">
        <v>122</v>
      </c>
      <c r="B44" s="20">
        <v>884659</v>
      </c>
      <c r="C44" s="20">
        <v>878698</v>
      </c>
      <c r="D44" s="20">
        <v>872868</v>
      </c>
      <c r="E44" s="20">
        <v>862996</v>
      </c>
      <c r="F44" s="20">
        <v>853988</v>
      </c>
      <c r="G44" s="21">
        <v>404.7</v>
      </c>
      <c r="H44" s="21">
        <v>1728.7</v>
      </c>
      <c r="I44" s="21">
        <v>433.6</v>
      </c>
      <c r="J44" s="21">
        <v>1876.2</v>
      </c>
    </row>
    <row r="45" spans="1:10" x14ac:dyDescent="0.25">
      <c r="A45" s="19" t="s">
        <v>123</v>
      </c>
      <c r="B45" s="20">
        <v>6829174</v>
      </c>
      <c r="C45" s="20">
        <v>6771631</v>
      </c>
      <c r="D45" s="20">
        <v>6708799</v>
      </c>
      <c r="E45" s="20">
        <v>6646010</v>
      </c>
      <c r="F45" s="20">
        <v>6591170</v>
      </c>
      <c r="G45" s="21">
        <v>623.70000000000005</v>
      </c>
      <c r="H45" s="21">
        <v>2825.4</v>
      </c>
      <c r="I45" s="21">
        <v>651.5</v>
      </c>
      <c r="J45" s="21">
        <v>2940.6</v>
      </c>
    </row>
    <row r="46" spans="1:10" x14ac:dyDescent="0.25">
      <c r="A46" s="19" t="s">
        <v>124</v>
      </c>
      <c r="B46" s="20">
        <v>28995881</v>
      </c>
      <c r="C46" s="20">
        <v>28628666</v>
      </c>
      <c r="D46" s="20">
        <v>28295273</v>
      </c>
      <c r="E46" s="20">
        <v>27914410</v>
      </c>
      <c r="F46" s="20">
        <v>27470056</v>
      </c>
      <c r="G46" s="21">
        <v>410.9</v>
      </c>
      <c r="H46" s="21">
        <v>2367.1999999999998</v>
      </c>
      <c r="I46" s="21">
        <v>438.9</v>
      </c>
      <c r="J46" s="21">
        <v>2562.6</v>
      </c>
    </row>
    <row r="47" spans="1:10" x14ac:dyDescent="0.25">
      <c r="A47" s="19" t="s">
        <v>125</v>
      </c>
      <c r="B47" s="20">
        <v>3205958</v>
      </c>
      <c r="C47" s="20">
        <v>3153550</v>
      </c>
      <c r="D47" s="20">
        <v>3101042</v>
      </c>
      <c r="E47" s="20">
        <v>3041868</v>
      </c>
      <c r="F47" s="20">
        <v>2981835</v>
      </c>
      <c r="G47" s="21">
        <v>233.1</v>
      </c>
      <c r="H47" s="21">
        <v>2377.5</v>
      </c>
      <c r="I47" s="21">
        <v>238.9</v>
      </c>
      <c r="J47" s="21">
        <v>2780.2</v>
      </c>
    </row>
    <row r="48" spans="1:10" x14ac:dyDescent="0.25">
      <c r="A48" s="19" t="s">
        <v>126</v>
      </c>
      <c r="B48" s="20">
        <v>623989</v>
      </c>
      <c r="C48" s="20">
        <v>624358</v>
      </c>
      <c r="D48" s="20">
        <v>624344</v>
      </c>
      <c r="E48" s="20">
        <v>623657</v>
      </c>
      <c r="F48" s="20">
        <v>625216</v>
      </c>
      <c r="G48" s="21">
        <v>172</v>
      </c>
      <c r="H48" s="21">
        <v>1283.0999999999999</v>
      </c>
      <c r="I48" s="21">
        <v>165.8</v>
      </c>
      <c r="J48" s="21">
        <v>1436.7</v>
      </c>
    </row>
    <row r="49" spans="1:10" x14ac:dyDescent="0.25">
      <c r="A49" s="19" t="s">
        <v>127</v>
      </c>
      <c r="B49" s="20">
        <v>8535519</v>
      </c>
      <c r="C49" s="20">
        <v>8501286</v>
      </c>
      <c r="D49" s="20">
        <v>8463587</v>
      </c>
      <c r="E49" s="20">
        <v>8410106</v>
      </c>
      <c r="F49" s="20">
        <v>8361808</v>
      </c>
      <c r="G49" s="21">
        <v>200</v>
      </c>
      <c r="H49" s="21">
        <v>1665.8</v>
      </c>
      <c r="I49" s="21">
        <v>208.2</v>
      </c>
      <c r="J49" s="21">
        <v>1792.9</v>
      </c>
    </row>
    <row r="50" spans="1:10" x14ac:dyDescent="0.25">
      <c r="A50" s="19" t="s">
        <v>128</v>
      </c>
      <c r="B50" s="20">
        <v>7614893</v>
      </c>
      <c r="C50" s="20">
        <v>7523869</v>
      </c>
      <c r="D50" s="20">
        <v>7423362</v>
      </c>
      <c r="E50" s="20">
        <v>7294771</v>
      </c>
      <c r="F50" s="20">
        <v>7163657</v>
      </c>
      <c r="G50" s="21">
        <v>311.5</v>
      </c>
      <c r="H50" s="21">
        <v>2946.2</v>
      </c>
      <c r="I50" s="21">
        <v>304.5</v>
      </c>
      <c r="J50" s="21">
        <v>3173.6</v>
      </c>
    </row>
    <row r="51" spans="1:10" x14ac:dyDescent="0.25">
      <c r="A51" s="19" t="s">
        <v>129</v>
      </c>
      <c r="B51" s="20">
        <v>1792147</v>
      </c>
      <c r="C51" s="20">
        <v>1804291</v>
      </c>
      <c r="D51" s="20">
        <v>1817004</v>
      </c>
      <c r="E51" s="20">
        <v>1831023</v>
      </c>
      <c r="F51" s="20">
        <v>1842050</v>
      </c>
      <c r="G51" s="21">
        <v>289.89999999999998</v>
      </c>
      <c r="H51" s="21">
        <v>1485.6</v>
      </c>
      <c r="I51" s="21">
        <v>350.7</v>
      </c>
      <c r="J51" s="21">
        <v>1852</v>
      </c>
    </row>
    <row r="52" spans="1:10" x14ac:dyDescent="0.25">
      <c r="A52" s="19" t="s">
        <v>130</v>
      </c>
      <c r="B52" s="20">
        <v>5822434</v>
      </c>
      <c r="C52" s="20">
        <v>5807406</v>
      </c>
      <c r="D52" s="20">
        <v>5790186</v>
      </c>
      <c r="E52" s="20">
        <v>5772628</v>
      </c>
      <c r="F52" s="20">
        <v>5760940</v>
      </c>
      <c r="G52" s="21">
        <v>295.39999999999998</v>
      </c>
      <c r="H52" s="21">
        <v>1559.9</v>
      </c>
      <c r="I52" s="21">
        <v>319.89999999999998</v>
      </c>
      <c r="J52" s="21">
        <v>1808.3</v>
      </c>
    </row>
    <row r="53" spans="1:10" x14ac:dyDescent="0.25">
      <c r="A53" s="19" t="s">
        <v>131</v>
      </c>
      <c r="B53" s="20">
        <v>578759</v>
      </c>
      <c r="C53" s="20">
        <v>577601</v>
      </c>
      <c r="D53" s="20">
        <v>578931</v>
      </c>
      <c r="E53" s="20">
        <v>584215</v>
      </c>
      <c r="F53" s="20">
        <v>585613</v>
      </c>
      <c r="G53" s="21">
        <v>212.2</v>
      </c>
      <c r="H53" s="21">
        <v>1785.1</v>
      </c>
      <c r="I53" s="21">
        <v>237.5</v>
      </c>
      <c r="J53" s="21">
        <v>1830.4</v>
      </c>
    </row>
    <row r="54" spans="1:10" hidden="1" x14ac:dyDescent="0.25"/>
    <row r="55" spans="1:10" hidden="1" x14ac:dyDescent="0.25">
      <c r="G55" s="2">
        <f>MAX(G2:G53)</f>
        <v>995.9</v>
      </c>
      <c r="H55" s="2">
        <f t="shared" ref="H55:J55" si="1">MAX(H2:H53)</f>
        <v>4373.8</v>
      </c>
      <c r="I55" s="2">
        <f t="shared" si="1"/>
        <v>1004.9</v>
      </c>
      <c r="J55" s="2">
        <f t="shared" si="1"/>
        <v>4283.8999999999996</v>
      </c>
    </row>
    <row r="56" spans="1:10" hidden="1" x14ac:dyDescent="0.25">
      <c r="A56" t="s">
        <v>2813</v>
      </c>
      <c r="G56" s="2"/>
      <c r="H56" s="2"/>
    </row>
    <row r="57" spans="1:10" hidden="1" x14ac:dyDescent="0.25">
      <c r="A57" t="s">
        <v>2814</v>
      </c>
      <c r="G57" s="2"/>
      <c r="H57" s="2"/>
    </row>
    <row r="58" spans="1:10" hidden="1" x14ac:dyDescent="0.25">
      <c r="A58" t="s">
        <v>2815</v>
      </c>
      <c r="G58" s="2"/>
      <c r="H58" s="2"/>
    </row>
  </sheetData>
  <sheetProtection algorithmName="SHA-512" hashValue="HTHId1N/jtrzFuxhuCQ8YlHTJOeuOxXTweXxIZbABDjU0AbMZt6rZCMKIK5qxHFAWizRnir1dTROtzCu5e7j+A==" saltValue="jpT8Wr8b+qo5/FdRGTvpcg=="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L789"/>
  <sheetViews>
    <sheetView workbookViewId="0">
      <pane xSplit="3" ySplit="1" topLeftCell="D2" activePane="bottomRight" state="frozen"/>
      <selection pane="topRight" activeCell="D1" sqref="D1"/>
      <selection pane="bottomLeft" activeCell="A2" sqref="A2"/>
      <selection pane="bottomRight" activeCell="D623" sqref="D623"/>
    </sheetView>
  </sheetViews>
  <sheetFormatPr defaultColWidth="9.140625" defaultRowHeight="15" x14ac:dyDescent="0.25"/>
  <cols>
    <col min="1" max="1" width="8.7109375" style="27" customWidth="1"/>
    <col min="2" max="2" width="48.42578125" style="27" customWidth="1"/>
    <col min="3" max="3" width="15.85546875" style="27" customWidth="1"/>
    <col min="4" max="8" width="9.140625" style="28"/>
    <col min="13" max="16384" width="9.140625" style="27"/>
  </cols>
  <sheetData>
    <row r="1" spans="1:8" s="25" customFormat="1" x14ac:dyDescent="0.25">
      <c r="A1" s="23" t="s">
        <v>132</v>
      </c>
      <c r="B1" s="23" t="s">
        <v>133</v>
      </c>
      <c r="C1" s="23" t="s">
        <v>3</v>
      </c>
      <c r="D1" s="24">
        <v>2019</v>
      </c>
      <c r="E1" s="24">
        <v>2018</v>
      </c>
      <c r="F1" s="24">
        <v>2017</v>
      </c>
      <c r="G1" s="24">
        <v>2016</v>
      </c>
      <c r="H1" s="24">
        <v>2015</v>
      </c>
    </row>
    <row r="2" spans="1:8" x14ac:dyDescent="0.25">
      <c r="A2" s="26">
        <v>563</v>
      </c>
      <c r="B2" s="22" t="s">
        <v>134</v>
      </c>
      <c r="C2" s="22" t="s">
        <v>135</v>
      </c>
      <c r="D2" s="20">
        <v>66259</v>
      </c>
      <c r="E2" s="20">
        <v>65495</v>
      </c>
      <c r="F2" s="20">
        <v>63927</v>
      </c>
      <c r="G2" s="20">
        <v>62773</v>
      </c>
      <c r="H2" s="20">
        <v>61754</v>
      </c>
    </row>
    <row r="3" spans="1:8" x14ac:dyDescent="0.25">
      <c r="A3" s="26">
        <v>109</v>
      </c>
      <c r="B3" s="22" t="s">
        <v>136</v>
      </c>
      <c r="C3" s="22" t="s">
        <v>135</v>
      </c>
      <c r="D3" s="20">
        <v>209403</v>
      </c>
      <c r="E3" s="20">
        <v>210487</v>
      </c>
      <c r="F3" s="20">
        <v>211533</v>
      </c>
      <c r="G3" s="20">
        <v>211977</v>
      </c>
      <c r="H3" s="20">
        <v>212259</v>
      </c>
    </row>
    <row r="4" spans="1:8" x14ac:dyDescent="0.25">
      <c r="A4" s="26">
        <v>714</v>
      </c>
      <c r="B4" s="22" t="s">
        <v>137</v>
      </c>
      <c r="C4" s="22" t="s">
        <v>135</v>
      </c>
      <c r="D4" s="20">
        <v>54445</v>
      </c>
      <c r="E4" s="20">
        <v>54364</v>
      </c>
      <c r="F4" s="20">
        <v>54437</v>
      </c>
      <c r="G4" s="20">
        <v>54729</v>
      </c>
      <c r="H4" s="20">
        <v>55027</v>
      </c>
    </row>
    <row r="5" spans="1:8" x14ac:dyDescent="0.25">
      <c r="A5" s="26">
        <v>530</v>
      </c>
      <c r="B5" s="22" t="s">
        <v>138</v>
      </c>
      <c r="C5" s="22" t="s">
        <v>135</v>
      </c>
      <c r="D5" s="20">
        <v>68941</v>
      </c>
      <c r="E5" s="20">
        <v>68337</v>
      </c>
      <c r="F5" s="20">
        <v>68293</v>
      </c>
      <c r="G5" s="20">
        <v>68287</v>
      </c>
      <c r="H5" s="20">
        <v>68295</v>
      </c>
    </row>
    <row r="6" spans="1:8" x14ac:dyDescent="0.25">
      <c r="A6" s="26">
        <v>393</v>
      </c>
      <c r="B6" s="22" t="s">
        <v>139</v>
      </c>
      <c r="C6" s="22" t="s">
        <v>135</v>
      </c>
      <c r="D6" s="20">
        <v>85768</v>
      </c>
      <c r="E6" s="20">
        <v>85517</v>
      </c>
      <c r="F6" s="20">
        <v>85235</v>
      </c>
      <c r="G6" s="20">
        <v>84895</v>
      </c>
      <c r="H6" s="20">
        <v>84592</v>
      </c>
    </row>
    <row r="7" spans="1:8" x14ac:dyDescent="0.25">
      <c r="A7" s="26">
        <v>114</v>
      </c>
      <c r="B7" s="22" t="s">
        <v>140</v>
      </c>
      <c r="C7" s="22" t="s">
        <v>135</v>
      </c>
      <c r="D7" s="20">
        <v>200574</v>
      </c>
      <c r="E7" s="20">
        <v>198125</v>
      </c>
      <c r="F7" s="20">
        <v>195420</v>
      </c>
      <c r="G7" s="20">
        <v>192412</v>
      </c>
      <c r="H7" s="20">
        <v>190333</v>
      </c>
    </row>
    <row r="8" spans="1:8" x14ac:dyDescent="0.25">
      <c r="A8" s="26">
        <v>753</v>
      </c>
      <c r="B8" s="22" t="s">
        <v>141</v>
      </c>
      <c r="C8" s="22" t="s">
        <v>135</v>
      </c>
      <c r="D8" s="20">
        <v>51593</v>
      </c>
      <c r="E8" s="20">
        <v>50491</v>
      </c>
      <c r="F8" s="20">
        <v>49207</v>
      </c>
      <c r="G8" s="20">
        <v>48158</v>
      </c>
      <c r="H8" s="20">
        <v>47170</v>
      </c>
    </row>
    <row r="9" spans="1:8" x14ac:dyDescent="0.25">
      <c r="A9" s="26">
        <v>133</v>
      </c>
      <c r="B9" s="22" t="s">
        <v>142</v>
      </c>
      <c r="C9" s="22" t="s">
        <v>135</v>
      </c>
      <c r="D9" s="20">
        <v>188720</v>
      </c>
      <c r="E9" s="20">
        <v>189809</v>
      </c>
      <c r="F9" s="20">
        <v>190190</v>
      </c>
      <c r="G9" s="20">
        <v>191472</v>
      </c>
      <c r="H9" s="20">
        <v>191975</v>
      </c>
    </row>
    <row r="10" spans="1:8" x14ac:dyDescent="0.25">
      <c r="A10" s="26">
        <v>122</v>
      </c>
      <c r="B10" s="22" t="s">
        <v>143</v>
      </c>
      <c r="C10" s="22" t="s">
        <v>135</v>
      </c>
      <c r="D10" s="20">
        <v>198525</v>
      </c>
      <c r="E10" s="20">
        <v>198899</v>
      </c>
      <c r="F10" s="20">
        <v>200047</v>
      </c>
      <c r="G10" s="20">
        <v>200441</v>
      </c>
      <c r="H10" s="20">
        <v>201018</v>
      </c>
    </row>
    <row r="11" spans="1:8" x14ac:dyDescent="0.25">
      <c r="A11" s="26">
        <v>309</v>
      </c>
      <c r="B11" s="22" t="s">
        <v>144</v>
      </c>
      <c r="C11" s="22" t="s">
        <v>135</v>
      </c>
      <c r="D11" s="20">
        <v>101129</v>
      </c>
      <c r="E11" s="20">
        <v>100190</v>
      </c>
      <c r="F11" s="20">
        <v>99629</v>
      </c>
      <c r="G11" s="20">
        <v>98428</v>
      </c>
      <c r="H11" s="20">
        <v>97576</v>
      </c>
    </row>
    <row r="12" spans="1:8" x14ac:dyDescent="0.25">
      <c r="A12" s="26">
        <v>69</v>
      </c>
      <c r="B12" s="22" t="s">
        <v>145</v>
      </c>
      <c r="C12" s="22" t="s">
        <v>146</v>
      </c>
      <c r="D12" s="20">
        <v>288000</v>
      </c>
      <c r="E12" s="20">
        <v>290521</v>
      </c>
      <c r="F12" s="20">
        <v>294338</v>
      </c>
      <c r="G12" s="20">
        <v>297249</v>
      </c>
      <c r="H12" s="20">
        <v>297547</v>
      </c>
    </row>
    <row r="13" spans="1:8" x14ac:dyDescent="0.25">
      <c r="A13" s="26">
        <v>382</v>
      </c>
      <c r="B13" s="22" t="s">
        <v>147</v>
      </c>
      <c r="C13" s="22" t="s">
        <v>148</v>
      </c>
      <c r="D13" s="20">
        <v>87931</v>
      </c>
      <c r="E13" s="20">
        <v>85715</v>
      </c>
      <c r="F13" s="20">
        <v>84742</v>
      </c>
      <c r="G13" s="20">
        <v>83288</v>
      </c>
      <c r="H13" s="20">
        <v>81924</v>
      </c>
    </row>
    <row r="14" spans="1:8" x14ac:dyDescent="0.25">
      <c r="A14" s="26">
        <v>437</v>
      </c>
      <c r="B14" s="22" t="s">
        <v>149</v>
      </c>
      <c r="C14" s="22" t="s">
        <v>148</v>
      </c>
      <c r="D14" s="20">
        <v>79620</v>
      </c>
      <c r="E14" s="20">
        <v>74339</v>
      </c>
      <c r="F14" s="20">
        <v>68534</v>
      </c>
      <c r="G14" s="20">
        <v>64641</v>
      </c>
      <c r="H14" s="20">
        <v>61633</v>
      </c>
    </row>
    <row r="15" spans="1:8" x14ac:dyDescent="0.25">
      <c r="A15" s="26">
        <v>653</v>
      </c>
      <c r="B15" s="22" t="s">
        <v>150</v>
      </c>
      <c r="C15" s="22" t="s">
        <v>148</v>
      </c>
      <c r="D15" s="20">
        <v>58632</v>
      </c>
      <c r="E15" s="20">
        <v>57019</v>
      </c>
      <c r="F15" s="20">
        <v>55695</v>
      </c>
      <c r="G15" s="20">
        <v>54247</v>
      </c>
      <c r="H15" s="20">
        <v>52687</v>
      </c>
    </row>
    <row r="16" spans="1:8" x14ac:dyDescent="0.25">
      <c r="A16" s="26">
        <v>81</v>
      </c>
      <c r="B16" s="22" t="s">
        <v>151</v>
      </c>
      <c r="C16" s="22" t="s">
        <v>148</v>
      </c>
      <c r="D16" s="20">
        <v>261165</v>
      </c>
      <c r="E16" s="20">
        <v>257186</v>
      </c>
      <c r="F16" s="20">
        <v>253599</v>
      </c>
      <c r="G16" s="20">
        <v>247845</v>
      </c>
      <c r="H16" s="20">
        <v>243679</v>
      </c>
    </row>
    <row r="17" spans="1:8" x14ac:dyDescent="0.25">
      <c r="A17" s="26">
        <v>477</v>
      </c>
      <c r="B17" s="22" t="s">
        <v>152</v>
      </c>
      <c r="C17" s="22" t="s">
        <v>148</v>
      </c>
      <c r="D17" s="20">
        <v>75038</v>
      </c>
      <c r="E17" s="20">
        <v>73762</v>
      </c>
      <c r="F17" s="20">
        <v>72037</v>
      </c>
      <c r="G17" s="20">
        <v>71149</v>
      </c>
      <c r="H17" s="20">
        <v>69966</v>
      </c>
    </row>
    <row r="18" spans="1:8" x14ac:dyDescent="0.25">
      <c r="A18" s="26">
        <v>87</v>
      </c>
      <c r="B18" s="22" t="s">
        <v>153</v>
      </c>
      <c r="C18" s="22" t="s">
        <v>148</v>
      </c>
      <c r="D18" s="20">
        <v>254114</v>
      </c>
      <c r="E18" s="20">
        <v>249914</v>
      </c>
      <c r="F18" s="20">
        <v>242695</v>
      </c>
      <c r="G18" s="20">
        <v>237139</v>
      </c>
      <c r="H18" s="20">
        <v>232401</v>
      </c>
    </row>
    <row r="19" spans="1:8" x14ac:dyDescent="0.25">
      <c r="A19" s="26">
        <v>88</v>
      </c>
      <c r="B19" s="22" t="s">
        <v>154</v>
      </c>
      <c r="C19" s="22" t="s">
        <v>148</v>
      </c>
      <c r="D19" s="20">
        <v>252381</v>
      </c>
      <c r="E19" s="20">
        <v>249955</v>
      </c>
      <c r="F19" s="20">
        <v>247784</v>
      </c>
      <c r="G19" s="20">
        <v>245903</v>
      </c>
      <c r="H19" s="20">
        <v>243103</v>
      </c>
    </row>
    <row r="20" spans="1:8" x14ac:dyDescent="0.25">
      <c r="A20" s="26">
        <v>388</v>
      </c>
      <c r="B20" s="22" t="s">
        <v>155</v>
      </c>
      <c r="C20" s="22" t="s">
        <v>148</v>
      </c>
      <c r="D20" s="20">
        <v>86840</v>
      </c>
      <c r="E20" s="20">
        <v>82873</v>
      </c>
      <c r="F20" s="20">
        <v>79945</v>
      </c>
      <c r="G20" s="20">
        <v>77412</v>
      </c>
      <c r="H20" s="20">
        <v>74815</v>
      </c>
    </row>
    <row r="21" spans="1:8" x14ac:dyDescent="0.25">
      <c r="A21" s="26">
        <v>683</v>
      </c>
      <c r="B21" s="22" t="s">
        <v>156</v>
      </c>
      <c r="C21" s="22" t="s">
        <v>148</v>
      </c>
      <c r="D21" s="20">
        <v>55865</v>
      </c>
      <c r="E21" s="20">
        <v>55020</v>
      </c>
      <c r="F21" s="20">
        <v>54380</v>
      </c>
      <c r="G21" s="20">
        <v>53800</v>
      </c>
      <c r="H21" s="20">
        <v>53399</v>
      </c>
    </row>
    <row r="22" spans="1:8" x14ac:dyDescent="0.25">
      <c r="A22" s="26">
        <v>751</v>
      </c>
      <c r="B22" s="22" t="s">
        <v>157</v>
      </c>
      <c r="C22" s="22" t="s">
        <v>148</v>
      </c>
      <c r="D22" s="20">
        <v>52127</v>
      </c>
      <c r="E22" s="20">
        <v>50028</v>
      </c>
      <c r="F22" s="20">
        <v>48002</v>
      </c>
      <c r="G22" s="20">
        <v>46914</v>
      </c>
      <c r="H22" s="20">
        <v>46109</v>
      </c>
    </row>
    <row r="23" spans="1:8" x14ac:dyDescent="0.25">
      <c r="A23" s="26">
        <v>35</v>
      </c>
      <c r="B23" s="22" t="s">
        <v>158</v>
      </c>
      <c r="C23" s="22" t="s">
        <v>148</v>
      </c>
      <c r="D23" s="20">
        <v>518012</v>
      </c>
      <c r="E23" s="20">
        <v>507945</v>
      </c>
      <c r="F23" s="20">
        <v>500021</v>
      </c>
      <c r="G23" s="20">
        <v>490695</v>
      </c>
      <c r="H23" s="20">
        <v>481811</v>
      </c>
    </row>
    <row r="24" spans="1:8" x14ac:dyDescent="0.25">
      <c r="A24" s="26">
        <v>147</v>
      </c>
      <c r="B24" s="22" t="s">
        <v>159</v>
      </c>
      <c r="C24" s="22" t="s">
        <v>148</v>
      </c>
      <c r="D24" s="20">
        <v>175961</v>
      </c>
      <c r="E24" s="20">
        <v>172263</v>
      </c>
      <c r="F24" s="20">
        <v>168192</v>
      </c>
      <c r="G24" s="20">
        <v>164212</v>
      </c>
      <c r="H24" s="20">
        <v>160431</v>
      </c>
    </row>
    <row r="25" spans="1:8" x14ac:dyDescent="0.25">
      <c r="A25" s="26">
        <v>5</v>
      </c>
      <c r="B25" s="22" t="s">
        <v>160</v>
      </c>
      <c r="C25" s="22" t="s">
        <v>148</v>
      </c>
      <c r="D25" s="20">
        <v>1680992</v>
      </c>
      <c r="E25" s="20">
        <v>1654675</v>
      </c>
      <c r="F25" s="20">
        <v>1633560</v>
      </c>
      <c r="G25" s="20">
        <v>1612199</v>
      </c>
      <c r="H25" s="20">
        <v>1583690</v>
      </c>
    </row>
    <row r="26" spans="1:8" x14ac:dyDescent="0.25">
      <c r="A26" s="26">
        <v>770</v>
      </c>
      <c r="B26" s="22" t="s">
        <v>161</v>
      </c>
      <c r="C26" s="22" t="s">
        <v>148</v>
      </c>
      <c r="D26" s="20">
        <v>50890</v>
      </c>
      <c r="E26" s="20">
        <v>47123</v>
      </c>
      <c r="F26" s="20">
        <v>43227</v>
      </c>
      <c r="G26" s="20">
        <v>38850</v>
      </c>
      <c r="H26" s="20">
        <v>35534</v>
      </c>
    </row>
    <row r="27" spans="1:8" x14ac:dyDescent="0.25">
      <c r="A27" s="26">
        <v>84</v>
      </c>
      <c r="B27" s="22" t="s">
        <v>162</v>
      </c>
      <c r="C27" s="22" t="s">
        <v>148</v>
      </c>
      <c r="D27" s="20">
        <v>258069</v>
      </c>
      <c r="E27" s="20">
        <v>254479</v>
      </c>
      <c r="F27" s="20">
        <v>251396</v>
      </c>
      <c r="G27" s="20">
        <v>247953</v>
      </c>
      <c r="H27" s="20">
        <v>241073</v>
      </c>
    </row>
    <row r="28" spans="1:8" x14ac:dyDescent="0.25">
      <c r="A28" s="26">
        <v>187</v>
      </c>
      <c r="B28" s="22" t="s">
        <v>163</v>
      </c>
      <c r="C28" s="22" t="s">
        <v>148</v>
      </c>
      <c r="D28" s="20">
        <v>141664</v>
      </c>
      <c r="E28" s="20">
        <v>137717</v>
      </c>
      <c r="F28" s="20">
        <v>134781</v>
      </c>
      <c r="G28" s="20">
        <v>132846</v>
      </c>
      <c r="H28" s="20">
        <v>130336</v>
      </c>
    </row>
    <row r="29" spans="1:8" x14ac:dyDescent="0.25">
      <c r="A29" s="26">
        <v>127</v>
      </c>
      <c r="B29" s="22" t="s">
        <v>164</v>
      </c>
      <c r="C29" s="22" t="s">
        <v>148</v>
      </c>
      <c r="D29" s="20">
        <v>195805</v>
      </c>
      <c r="E29" s="20">
        <v>191746</v>
      </c>
      <c r="F29" s="20">
        <v>185792</v>
      </c>
      <c r="G29" s="20">
        <v>184877</v>
      </c>
      <c r="H29" s="20">
        <v>179114</v>
      </c>
    </row>
    <row r="30" spans="1:8" x14ac:dyDescent="0.25">
      <c r="A30" s="26">
        <v>33</v>
      </c>
      <c r="B30" s="22" t="s">
        <v>165</v>
      </c>
      <c r="C30" s="22" t="s">
        <v>148</v>
      </c>
      <c r="D30" s="20">
        <v>548073</v>
      </c>
      <c r="E30" s="20">
        <v>544858</v>
      </c>
      <c r="F30" s="20">
        <v>541377</v>
      </c>
      <c r="G30" s="20">
        <v>537528</v>
      </c>
      <c r="H30" s="20">
        <v>535607</v>
      </c>
    </row>
    <row r="31" spans="1:8" x14ac:dyDescent="0.25">
      <c r="A31" s="26">
        <v>323</v>
      </c>
      <c r="B31" s="22" t="s">
        <v>166</v>
      </c>
      <c r="C31" s="22" t="s">
        <v>148</v>
      </c>
      <c r="D31" s="20">
        <v>98285</v>
      </c>
      <c r="E31" s="20">
        <v>97648</v>
      </c>
      <c r="F31" s="20">
        <v>96399</v>
      </c>
      <c r="G31" s="20">
        <v>95259</v>
      </c>
      <c r="H31" s="20">
        <v>94155</v>
      </c>
    </row>
    <row r="32" spans="1:8" x14ac:dyDescent="0.25">
      <c r="A32" s="26">
        <v>704</v>
      </c>
      <c r="B32" s="22" t="s">
        <v>167</v>
      </c>
      <c r="C32" s="22" t="s">
        <v>168</v>
      </c>
      <c r="D32" s="20">
        <v>54909</v>
      </c>
      <c r="E32" s="20">
        <v>51103</v>
      </c>
      <c r="F32" s="20">
        <v>49399</v>
      </c>
      <c r="G32" s="20">
        <v>47166</v>
      </c>
      <c r="H32" s="20">
        <v>44743</v>
      </c>
    </row>
    <row r="33" spans="1:8" x14ac:dyDescent="0.25">
      <c r="A33" s="26">
        <v>544</v>
      </c>
      <c r="B33" s="22" t="s">
        <v>169</v>
      </c>
      <c r="C33" s="22" t="s">
        <v>168</v>
      </c>
      <c r="D33" s="20">
        <v>67638</v>
      </c>
      <c r="E33" s="20">
        <v>67032</v>
      </c>
      <c r="F33" s="20">
        <v>65958</v>
      </c>
      <c r="G33" s="20">
        <v>65232</v>
      </c>
      <c r="H33" s="20">
        <v>64769</v>
      </c>
    </row>
    <row r="34" spans="1:8" x14ac:dyDescent="0.25">
      <c r="A34" s="26">
        <v>386</v>
      </c>
      <c r="B34" s="22" t="s">
        <v>170</v>
      </c>
      <c r="C34" s="22" t="s">
        <v>168</v>
      </c>
      <c r="D34" s="20">
        <v>87590</v>
      </c>
      <c r="E34" s="20">
        <v>86615</v>
      </c>
      <c r="F34" s="20">
        <v>85587</v>
      </c>
      <c r="G34" s="20">
        <v>83620</v>
      </c>
      <c r="H34" s="20">
        <v>82332</v>
      </c>
    </row>
    <row r="35" spans="1:8" x14ac:dyDescent="0.25">
      <c r="A35" s="26">
        <v>383</v>
      </c>
      <c r="B35" s="22" t="s">
        <v>171</v>
      </c>
      <c r="C35" s="22" t="s">
        <v>168</v>
      </c>
      <c r="D35" s="20">
        <v>87891</v>
      </c>
      <c r="E35" s="20">
        <v>87720</v>
      </c>
      <c r="F35" s="20">
        <v>87834</v>
      </c>
      <c r="G35" s="20">
        <v>87561</v>
      </c>
      <c r="H35" s="20">
        <v>87677</v>
      </c>
    </row>
    <row r="36" spans="1:8" x14ac:dyDescent="0.25">
      <c r="A36" s="26">
        <v>450</v>
      </c>
      <c r="B36" s="22" t="s">
        <v>172</v>
      </c>
      <c r="C36" s="22" t="s">
        <v>168</v>
      </c>
      <c r="D36" s="20">
        <v>78394</v>
      </c>
      <c r="E36" s="20">
        <v>77234</v>
      </c>
      <c r="F36" s="20">
        <v>75938</v>
      </c>
      <c r="G36" s="20">
        <v>74797</v>
      </c>
      <c r="H36" s="20">
        <v>73763</v>
      </c>
    </row>
    <row r="37" spans="1:8" x14ac:dyDescent="0.25">
      <c r="A37" s="26">
        <v>126</v>
      </c>
      <c r="B37" s="22" t="s">
        <v>173</v>
      </c>
      <c r="C37" s="22" t="s">
        <v>168</v>
      </c>
      <c r="D37" s="20">
        <v>197312</v>
      </c>
      <c r="E37" s="20">
        <v>197484</v>
      </c>
      <c r="F37" s="20">
        <v>198314</v>
      </c>
      <c r="G37" s="20">
        <v>198631</v>
      </c>
      <c r="H37" s="20">
        <v>198178</v>
      </c>
    </row>
    <row r="38" spans="1:8" x14ac:dyDescent="0.25">
      <c r="A38" s="26">
        <v>566</v>
      </c>
      <c r="B38" s="22" t="s">
        <v>174</v>
      </c>
      <c r="C38" s="22" t="s">
        <v>168</v>
      </c>
      <c r="D38" s="20">
        <v>65903</v>
      </c>
      <c r="E38" s="20">
        <v>66022</v>
      </c>
      <c r="F38" s="20">
        <v>65855</v>
      </c>
      <c r="G38" s="20">
        <v>66141</v>
      </c>
      <c r="H38" s="20">
        <v>66388</v>
      </c>
    </row>
    <row r="39" spans="1:8" x14ac:dyDescent="0.25">
      <c r="A39" s="26">
        <v>533</v>
      </c>
      <c r="B39" s="22" t="s">
        <v>175</v>
      </c>
      <c r="C39" s="22" t="s">
        <v>168</v>
      </c>
      <c r="D39" s="20">
        <v>68669</v>
      </c>
      <c r="E39" s="20">
        <v>67635</v>
      </c>
      <c r="F39" s="20">
        <v>66605</v>
      </c>
      <c r="G39" s="20">
        <v>65236</v>
      </c>
      <c r="H39" s="20">
        <v>63584</v>
      </c>
    </row>
    <row r="40" spans="1:8" x14ac:dyDescent="0.25">
      <c r="A40" s="26">
        <v>429</v>
      </c>
      <c r="B40" s="22" t="s">
        <v>176</v>
      </c>
      <c r="C40" s="22" t="s">
        <v>168</v>
      </c>
      <c r="D40" s="20">
        <v>81125</v>
      </c>
      <c r="E40" s="20">
        <v>80907</v>
      </c>
      <c r="F40" s="20">
        <v>79819</v>
      </c>
      <c r="G40" s="20">
        <v>78737</v>
      </c>
      <c r="H40" s="20">
        <v>77524</v>
      </c>
    </row>
    <row r="41" spans="1:8" x14ac:dyDescent="0.25">
      <c r="A41" s="26">
        <v>454</v>
      </c>
      <c r="B41" s="22" t="s">
        <v>177</v>
      </c>
      <c r="C41" s="22" t="s">
        <v>178</v>
      </c>
      <c r="D41" s="20">
        <v>77624</v>
      </c>
      <c r="E41" s="20">
        <v>78344</v>
      </c>
      <c r="F41" s="20">
        <v>79037</v>
      </c>
      <c r="G41" s="20">
        <v>79091</v>
      </c>
      <c r="H41" s="20">
        <v>78459</v>
      </c>
    </row>
    <row r="42" spans="1:8" x14ac:dyDescent="0.25">
      <c r="A42" s="26">
        <v>411</v>
      </c>
      <c r="B42" s="22" t="s">
        <v>179</v>
      </c>
      <c r="C42" s="22" t="s">
        <v>178</v>
      </c>
      <c r="D42" s="20">
        <v>83750</v>
      </c>
      <c r="E42" s="20">
        <v>84373</v>
      </c>
      <c r="F42" s="20">
        <v>84878</v>
      </c>
      <c r="G42" s="20">
        <v>85221</v>
      </c>
      <c r="H42" s="20">
        <v>84843</v>
      </c>
    </row>
    <row r="43" spans="1:8" x14ac:dyDescent="0.25">
      <c r="A43" s="26">
        <v>771</v>
      </c>
      <c r="B43" s="22" t="s">
        <v>180</v>
      </c>
      <c r="C43" s="22" t="s">
        <v>178</v>
      </c>
      <c r="D43" s="20">
        <v>50887</v>
      </c>
      <c r="E43" s="20">
        <v>51206</v>
      </c>
      <c r="F43" s="20">
        <v>50982</v>
      </c>
      <c r="G43" s="20">
        <v>50858</v>
      </c>
      <c r="H43" s="20">
        <v>49499</v>
      </c>
    </row>
    <row r="44" spans="1:8" x14ac:dyDescent="0.25">
      <c r="A44" s="26">
        <v>55</v>
      </c>
      <c r="B44" s="22" t="s">
        <v>181</v>
      </c>
      <c r="C44" s="22" t="s">
        <v>178</v>
      </c>
      <c r="D44" s="20">
        <v>350365</v>
      </c>
      <c r="E44" s="20">
        <v>350698</v>
      </c>
      <c r="F44" s="20">
        <v>350476</v>
      </c>
      <c r="G44" s="20">
        <v>350013</v>
      </c>
      <c r="H44" s="20">
        <v>348251</v>
      </c>
    </row>
    <row r="45" spans="1:8" x14ac:dyDescent="0.25">
      <c r="A45" s="26">
        <v>266</v>
      </c>
      <c r="B45" s="22" t="s">
        <v>182</v>
      </c>
      <c r="C45" s="22" t="s">
        <v>178</v>
      </c>
      <c r="D45" s="20">
        <v>111502</v>
      </c>
      <c r="E45" s="20">
        <v>111578</v>
      </c>
      <c r="F45" s="20">
        <v>111494</v>
      </c>
      <c r="G45" s="20">
        <v>111088</v>
      </c>
      <c r="H45" s="20">
        <v>110308</v>
      </c>
    </row>
    <row r="46" spans="1:8" x14ac:dyDescent="0.25">
      <c r="A46" s="26">
        <v>490</v>
      </c>
      <c r="B46" s="22" t="s">
        <v>183</v>
      </c>
      <c r="C46" s="22" t="s">
        <v>178</v>
      </c>
      <c r="D46" s="20">
        <v>73453</v>
      </c>
      <c r="E46" s="20">
        <v>73349</v>
      </c>
      <c r="F46" s="20">
        <v>72871</v>
      </c>
      <c r="G46" s="20">
        <v>72262</v>
      </c>
      <c r="H46" s="20">
        <v>71747</v>
      </c>
    </row>
    <row r="47" spans="1:8" x14ac:dyDescent="0.25">
      <c r="A47" s="26">
        <v>665</v>
      </c>
      <c r="B47" s="22" t="s">
        <v>184</v>
      </c>
      <c r="C47" s="22" t="s">
        <v>178</v>
      </c>
      <c r="D47" s="20">
        <v>57939</v>
      </c>
      <c r="E47" s="20">
        <v>58385</v>
      </c>
      <c r="F47" s="20">
        <v>58374</v>
      </c>
      <c r="G47" s="20">
        <v>58238</v>
      </c>
      <c r="H47" s="20">
        <v>57835</v>
      </c>
    </row>
    <row r="48" spans="1:8" x14ac:dyDescent="0.25">
      <c r="A48" s="26">
        <v>52</v>
      </c>
      <c r="B48" s="22" t="s">
        <v>185</v>
      </c>
      <c r="C48" s="22" t="s">
        <v>178</v>
      </c>
      <c r="D48" s="20">
        <v>384145</v>
      </c>
      <c r="E48" s="20">
        <v>381714</v>
      </c>
      <c r="F48" s="20">
        <v>377940</v>
      </c>
      <c r="G48" s="20">
        <v>374699</v>
      </c>
      <c r="H48" s="20">
        <v>371348</v>
      </c>
    </row>
    <row r="49" spans="1:8" x14ac:dyDescent="0.25">
      <c r="A49" s="26">
        <v>473</v>
      </c>
      <c r="B49" s="22" t="s">
        <v>186</v>
      </c>
      <c r="C49" s="22" t="s">
        <v>178</v>
      </c>
      <c r="D49" s="20">
        <v>75251</v>
      </c>
      <c r="E49" s="20">
        <v>75572</v>
      </c>
      <c r="F49" s="20">
        <v>75948</v>
      </c>
      <c r="G49" s="20">
        <v>76219</v>
      </c>
      <c r="H49" s="20">
        <v>76427</v>
      </c>
    </row>
    <row r="50" spans="1:8" x14ac:dyDescent="0.25">
      <c r="A50" s="26">
        <v>764</v>
      </c>
      <c r="B50" s="22" t="s">
        <v>187</v>
      </c>
      <c r="C50" s="22" t="s">
        <v>178</v>
      </c>
      <c r="D50" s="20">
        <v>51063</v>
      </c>
      <c r="E50" s="20">
        <v>49126</v>
      </c>
      <c r="F50" s="20">
        <v>46848</v>
      </c>
      <c r="G50" s="20">
        <v>45156</v>
      </c>
      <c r="H50" s="20">
        <v>43479</v>
      </c>
    </row>
    <row r="51" spans="1:8" x14ac:dyDescent="0.25">
      <c r="A51" s="26">
        <v>464</v>
      </c>
      <c r="B51" s="22" t="s">
        <v>188</v>
      </c>
      <c r="C51" s="22" t="s">
        <v>178</v>
      </c>
      <c r="D51" s="20">
        <v>76435</v>
      </c>
      <c r="E51" s="20">
        <v>76906</v>
      </c>
      <c r="F51" s="20">
        <v>77326</v>
      </c>
      <c r="G51" s="20">
        <v>77581</v>
      </c>
      <c r="H51" s="20">
        <v>77794</v>
      </c>
    </row>
    <row r="52" spans="1:8" x14ac:dyDescent="0.25">
      <c r="A52" s="26">
        <v>233</v>
      </c>
      <c r="B52" s="22" t="s">
        <v>189</v>
      </c>
      <c r="C52" s="22" t="s">
        <v>178</v>
      </c>
      <c r="D52" s="20">
        <v>121363</v>
      </c>
      <c r="E52" s="20">
        <v>121663</v>
      </c>
      <c r="F52" s="20">
        <v>122164</v>
      </c>
      <c r="G52" s="20">
        <v>121547</v>
      </c>
      <c r="H52" s="20">
        <v>120749</v>
      </c>
    </row>
    <row r="53" spans="1:8" x14ac:dyDescent="0.25">
      <c r="A53" s="26">
        <v>589</v>
      </c>
      <c r="B53" s="22" t="s">
        <v>190</v>
      </c>
      <c r="C53" s="22" t="s">
        <v>178</v>
      </c>
      <c r="D53" s="20">
        <v>64474</v>
      </c>
      <c r="E53" s="20">
        <v>63760</v>
      </c>
      <c r="F53" s="20">
        <v>62265</v>
      </c>
      <c r="G53" s="20">
        <v>60571</v>
      </c>
      <c r="H53" s="20">
        <v>58796</v>
      </c>
    </row>
    <row r="54" spans="1:8" x14ac:dyDescent="0.25">
      <c r="A54" s="26">
        <v>421</v>
      </c>
      <c r="B54" s="22" t="s">
        <v>191</v>
      </c>
      <c r="C54" s="22" t="s">
        <v>178</v>
      </c>
      <c r="D54" s="20">
        <v>81788</v>
      </c>
      <c r="E54" s="20">
        <v>82187</v>
      </c>
      <c r="F54" s="20">
        <v>82619</v>
      </c>
      <c r="G54" s="20">
        <v>82988</v>
      </c>
      <c r="H54" s="20">
        <v>82770</v>
      </c>
    </row>
    <row r="55" spans="1:8" x14ac:dyDescent="0.25">
      <c r="A55" s="26">
        <v>303</v>
      </c>
      <c r="B55" s="22" t="s">
        <v>192</v>
      </c>
      <c r="C55" s="22" t="s">
        <v>178</v>
      </c>
      <c r="D55" s="20">
        <v>102511</v>
      </c>
      <c r="E55" s="20">
        <v>103349</v>
      </c>
      <c r="F55" s="20">
        <v>104174</v>
      </c>
      <c r="G55" s="20">
        <v>104097</v>
      </c>
      <c r="H55" s="20">
        <v>104472</v>
      </c>
    </row>
    <row r="56" spans="1:8" x14ac:dyDescent="0.25">
      <c r="A56" s="26">
        <v>521</v>
      </c>
      <c r="B56" s="22" t="s">
        <v>193</v>
      </c>
      <c r="C56" s="22" t="s">
        <v>178</v>
      </c>
      <c r="D56" s="20">
        <v>69888</v>
      </c>
      <c r="E56" s="20">
        <v>68883</v>
      </c>
      <c r="F56" s="20">
        <v>67403</v>
      </c>
      <c r="G56" s="20">
        <v>67141</v>
      </c>
      <c r="H56" s="20">
        <v>67171</v>
      </c>
    </row>
    <row r="57" spans="1:8" x14ac:dyDescent="0.25">
      <c r="A57" s="26">
        <v>252</v>
      </c>
      <c r="B57" s="22" t="s">
        <v>194</v>
      </c>
      <c r="C57" s="22" t="s">
        <v>178</v>
      </c>
      <c r="D57" s="20">
        <v>115382</v>
      </c>
      <c r="E57" s="20">
        <v>115518</v>
      </c>
      <c r="F57" s="20">
        <v>114477</v>
      </c>
      <c r="G57" s="20">
        <v>113265</v>
      </c>
      <c r="H57" s="20">
        <v>112662</v>
      </c>
    </row>
    <row r="58" spans="1:8" x14ac:dyDescent="0.25">
      <c r="A58" s="26">
        <v>364</v>
      </c>
      <c r="B58" s="22" t="s">
        <v>195</v>
      </c>
      <c r="C58" s="22" t="s">
        <v>178</v>
      </c>
      <c r="D58" s="20">
        <v>91394</v>
      </c>
      <c r="E58" s="20">
        <v>91626</v>
      </c>
      <c r="F58" s="20">
        <v>92193</v>
      </c>
      <c r="G58" s="20">
        <v>92572</v>
      </c>
      <c r="H58" s="20">
        <v>92752</v>
      </c>
    </row>
    <row r="59" spans="1:8" x14ac:dyDescent="0.25">
      <c r="A59" s="26">
        <v>703</v>
      </c>
      <c r="B59" s="22" t="s">
        <v>196</v>
      </c>
      <c r="C59" s="22" t="s">
        <v>178</v>
      </c>
      <c r="D59" s="20">
        <v>55007</v>
      </c>
      <c r="E59" s="20">
        <v>54793</v>
      </c>
      <c r="F59" s="20">
        <v>54413</v>
      </c>
      <c r="G59" s="20">
        <v>53943</v>
      </c>
      <c r="H59" s="20">
        <v>53516</v>
      </c>
    </row>
    <row r="60" spans="1:8" x14ac:dyDescent="0.25">
      <c r="A60" s="26">
        <v>781</v>
      </c>
      <c r="B60" s="22" t="s">
        <v>197</v>
      </c>
      <c r="C60" s="22" t="s">
        <v>178</v>
      </c>
      <c r="D60" s="20">
        <v>49859</v>
      </c>
      <c r="E60" s="20">
        <v>50288</v>
      </c>
      <c r="F60" s="20">
        <v>50697</v>
      </c>
      <c r="G60" s="20">
        <v>50346</v>
      </c>
      <c r="H60" s="20">
        <v>49546</v>
      </c>
    </row>
    <row r="61" spans="1:8" x14ac:dyDescent="0.25">
      <c r="A61" s="26">
        <v>301</v>
      </c>
      <c r="B61" s="22" t="s">
        <v>198</v>
      </c>
      <c r="C61" s="22" t="s">
        <v>178</v>
      </c>
      <c r="D61" s="20">
        <v>103301</v>
      </c>
      <c r="E61" s="20">
        <v>94342</v>
      </c>
      <c r="F61" s="20">
        <v>93066</v>
      </c>
      <c r="G61" s="20">
        <v>91564</v>
      </c>
      <c r="H61" s="20">
        <v>90369</v>
      </c>
    </row>
    <row r="62" spans="1:8" x14ac:dyDescent="0.25">
      <c r="A62" s="26">
        <v>347</v>
      </c>
      <c r="B62" s="22" t="s">
        <v>199</v>
      </c>
      <c r="C62" s="22" t="s">
        <v>178</v>
      </c>
      <c r="D62" s="20">
        <v>94371</v>
      </c>
      <c r="E62" s="20">
        <v>91356</v>
      </c>
      <c r="F62" s="20">
        <v>89601</v>
      </c>
      <c r="G62" s="20">
        <v>87468</v>
      </c>
      <c r="H62" s="20">
        <v>85169</v>
      </c>
    </row>
    <row r="63" spans="1:8" x14ac:dyDescent="0.25">
      <c r="A63" s="26">
        <v>410</v>
      </c>
      <c r="B63" s="22" t="s">
        <v>200</v>
      </c>
      <c r="C63" s="22" t="s">
        <v>178</v>
      </c>
      <c r="D63" s="20">
        <v>83853</v>
      </c>
      <c r="E63" s="20">
        <v>83239</v>
      </c>
      <c r="F63" s="20">
        <v>80115</v>
      </c>
      <c r="G63" s="20">
        <v>78452</v>
      </c>
      <c r="H63" s="20">
        <v>77826</v>
      </c>
    </row>
    <row r="64" spans="1:8" x14ac:dyDescent="0.25">
      <c r="A64" s="26">
        <v>75</v>
      </c>
      <c r="B64" s="22" t="s">
        <v>201</v>
      </c>
      <c r="C64" s="22" t="s">
        <v>178</v>
      </c>
      <c r="D64" s="20">
        <v>274492</v>
      </c>
      <c r="E64" s="20">
        <v>270819</v>
      </c>
      <c r="F64" s="20">
        <v>269046</v>
      </c>
      <c r="G64" s="20">
        <v>266238</v>
      </c>
      <c r="H64" s="20">
        <v>264206</v>
      </c>
    </row>
    <row r="65" spans="1:8" x14ac:dyDescent="0.25">
      <c r="A65" s="26">
        <v>384</v>
      </c>
      <c r="B65" s="22" t="s">
        <v>202</v>
      </c>
      <c r="C65" s="22" t="s">
        <v>178</v>
      </c>
      <c r="D65" s="20">
        <v>87796</v>
      </c>
      <c r="E65" s="20">
        <v>87707</v>
      </c>
      <c r="F65" s="20">
        <v>87675</v>
      </c>
      <c r="G65" s="20">
        <v>87179</v>
      </c>
      <c r="H65" s="20">
        <v>86543</v>
      </c>
    </row>
    <row r="66" spans="1:8" x14ac:dyDescent="0.25">
      <c r="A66" s="26">
        <v>255</v>
      </c>
      <c r="B66" s="22" t="s">
        <v>203</v>
      </c>
      <c r="C66" s="22" t="s">
        <v>178</v>
      </c>
      <c r="D66" s="20">
        <v>114584</v>
      </c>
      <c r="E66" s="20">
        <v>111824</v>
      </c>
      <c r="F66" s="20">
        <v>109316</v>
      </c>
      <c r="G66" s="20">
        <v>106353</v>
      </c>
      <c r="H66" s="20">
        <v>103828</v>
      </c>
    </row>
    <row r="67" spans="1:8" x14ac:dyDescent="0.25">
      <c r="A67" s="26">
        <v>707</v>
      </c>
      <c r="B67" s="22" t="s">
        <v>204</v>
      </c>
      <c r="C67" s="22" t="s">
        <v>178</v>
      </c>
      <c r="D67" s="20">
        <v>54824</v>
      </c>
      <c r="E67" s="20">
        <v>54637</v>
      </c>
      <c r="F67" s="20">
        <v>54680</v>
      </c>
      <c r="G67" s="20">
        <v>54507</v>
      </c>
      <c r="H67" s="20">
        <v>54291</v>
      </c>
    </row>
    <row r="68" spans="1:8" x14ac:dyDescent="0.25">
      <c r="A68" s="26">
        <v>334</v>
      </c>
      <c r="B68" s="22" t="s">
        <v>205</v>
      </c>
      <c r="C68" s="22" t="s">
        <v>178</v>
      </c>
      <c r="D68" s="20">
        <v>95605</v>
      </c>
      <c r="E68" s="20">
        <v>96348</v>
      </c>
      <c r="F68" s="20">
        <v>97047</v>
      </c>
      <c r="G68" s="20">
        <v>97281</v>
      </c>
      <c r="H68" s="20">
        <v>97639</v>
      </c>
    </row>
    <row r="69" spans="1:8" x14ac:dyDescent="0.25">
      <c r="A69" s="26">
        <v>215</v>
      </c>
      <c r="B69" s="22" t="s">
        <v>206</v>
      </c>
      <c r="C69" s="22" t="s">
        <v>178</v>
      </c>
      <c r="D69" s="20">
        <v>129295</v>
      </c>
      <c r="E69" s="20">
        <v>129743</v>
      </c>
      <c r="F69" s="20">
        <v>129592</v>
      </c>
      <c r="G69" s="20">
        <v>129036</v>
      </c>
      <c r="H69" s="20">
        <v>128303</v>
      </c>
    </row>
    <row r="70" spans="1:8" x14ac:dyDescent="0.25">
      <c r="A70" s="26">
        <v>156</v>
      </c>
      <c r="B70" s="22" t="s">
        <v>207</v>
      </c>
      <c r="C70" s="22" t="s">
        <v>178</v>
      </c>
      <c r="D70" s="20">
        <v>169868</v>
      </c>
      <c r="E70" s="20">
        <v>168476</v>
      </c>
      <c r="F70" s="20">
        <v>167310</v>
      </c>
      <c r="G70" s="20">
        <v>166067</v>
      </c>
      <c r="H70" s="20">
        <v>163154</v>
      </c>
    </row>
    <row r="71" spans="1:8" x14ac:dyDescent="0.25">
      <c r="A71" s="26">
        <v>259</v>
      </c>
      <c r="B71" s="22" t="s">
        <v>208</v>
      </c>
      <c r="C71" s="22" t="s">
        <v>178</v>
      </c>
      <c r="D71" s="20">
        <v>113003</v>
      </c>
      <c r="E71" s="20">
        <v>113302</v>
      </c>
      <c r="F71" s="20">
        <v>113665</v>
      </c>
      <c r="G71" s="20">
        <v>112933</v>
      </c>
      <c r="H71" s="20">
        <v>112808</v>
      </c>
    </row>
    <row r="72" spans="1:8" x14ac:dyDescent="0.25">
      <c r="A72" s="26">
        <v>643</v>
      </c>
      <c r="B72" s="22" t="s">
        <v>209</v>
      </c>
      <c r="C72" s="22" t="s">
        <v>178</v>
      </c>
      <c r="D72" s="20">
        <v>59276</v>
      </c>
      <c r="E72" s="20">
        <v>60004</v>
      </c>
      <c r="F72" s="20">
        <v>60588</v>
      </c>
      <c r="G72" s="20">
        <v>60900</v>
      </c>
      <c r="H72" s="20">
        <v>60519</v>
      </c>
    </row>
    <row r="73" spans="1:8" x14ac:dyDescent="0.25">
      <c r="A73" s="26">
        <v>290</v>
      </c>
      <c r="B73" s="22" t="s">
        <v>210</v>
      </c>
      <c r="C73" s="22" t="s">
        <v>178</v>
      </c>
      <c r="D73" s="20">
        <v>106280</v>
      </c>
      <c r="E73" s="20">
        <v>106869</v>
      </c>
      <c r="F73" s="20">
        <v>106733</v>
      </c>
      <c r="G73" s="20">
        <v>106882</v>
      </c>
      <c r="H73" s="20">
        <v>106538</v>
      </c>
    </row>
    <row r="74" spans="1:8" x14ac:dyDescent="0.25">
      <c r="A74" s="26">
        <v>527</v>
      </c>
      <c r="B74" s="22" t="s">
        <v>211</v>
      </c>
      <c r="C74" s="22" t="s">
        <v>178</v>
      </c>
      <c r="D74" s="20">
        <v>69413</v>
      </c>
      <c r="E74" s="20">
        <v>69220</v>
      </c>
      <c r="F74" s="20">
        <v>68802</v>
      </c>
      <c r="G74" s="20">
        <v>68028</v>
      </c>
      <c r="H74" s="20">
        <v>67367</v>
      </c>
    </row>
    <row r="75" spans="1:8" x14ac:dyDescent="0.25">
      <c r="A75" s="26">
        <v>728</v>
      </c>
      <c r="B75" s="22" t="s">
        <v>212</v>
      </c>
      <c r="C75" s="22" t="s">
        <v>178</v>
      </c>
      <c r="D75" s="20">
        <v>53573</v>
      </c>
      <c r="E75" s="20">
        <v>52921</v>
      </c>
      <c r="F75" s="20">
        <v>52877</v>
      </c>
      <c r="G75" s="20">
        <v>52568</v>
      </c>
      <c r="H75" s="20">
        <v>52495</v>
      </c>
    </row>
    <row r="76" spans="1:8" x14ac:dyDescent="0.25">
      <c r="A76" s="26">
        <v>688</v>
      </c>
      <c r="B76" s="22" t="s">
        <v>213</v>
      </c>
      <c r="C76" s="22" t="s">
        <v>178</v>
      </c>
      <c r="D76" s="20">
        <v>55720</v>
      </c>
      <c r="E76" s="20">
        <v>56106</v>
      </c>
      <c r="F76" s="20">
        <v>56334</v>
      </c>
      <c r="G76" s="20">
        <v>56581</v>
      </c>
      <c r="H76" s="20">
        <v>56429</v>
      </c>
    </row>
    <row r="77" spans="1:8" x14ac:dyDescent="0.25">
      <c r="A77" s="26">
        <v>268</v>
      </c>
      <c r="B77" s="22" t="s">
        <v>214</v>
      </c>
      <c r="C77" s="22" t="s">
        <v>178</v>
      </c>
      <c r="D77" s="20">
        <v>111126</v>
      </c>
      <c r="E77" s="20">
        <v>111915</v>
      </c>
      <c r="F77" s="20">
        <v>112426</v>
      </c>
      <c r="G77" s="20">
        <v>112896</v>
      </c>
      <c r="H77" s="20">
        <v>113260</v>
      </c>
    </row>
    <row r="78" spans="1:8" x14ac:dyDescent="0.25">
      <c r="A78" s="26">
        <v>583</v>
      </c>
      <c r="B78" s="22" t="s">
        <v>215</v>
      </c>
      <c r="C78" s="22" t="s">
        <v>178</v>
      </c>
      <c r="D78" s="20">
        <v>64826</v>
      </c>
      <c r="E78" s="20">
        <v>63423</v>
      </c>
      <c r="F78" s="20">
        <v>60797</v>
      </c>
      <c r="G78" s="20">
        <v>59579</v>
      </c>
      <c r="H78" s="20">
        <v>57545</v>
      </c>
    </row>
    <row r="79" spans="1:8" x14ac:dyDescent="0.25">
      <c r="A79" s="26">
        <v>592</v>
      </c>
      <c r="B79" s="22" t="s">
        <v>216</v>
      </c>
      <c r="C79" s="22" t="s">
        <v>178</v>
      </c>
      <c r="D79" s="20">
        <v>64157</v>
      </c>
      <c r="E79" s="20">
        <v>63815</v>
      </c>
      <c r="F79" s="20">
        <v>62309</v>
      </c>
      <c r="G79" s="20">
        <v>60670</v>
      </c>
      <c r="H79" s="20">
        <v>59231</v>
      </c>
    </row>
    <row r="80" spans="1:8" x14ac:dyDescent="0.25">
      <c r="A80" s="26">
        <v>302</v>
      </c>
      <c r="B80" s="22" t="s">
        <v>217</v>
      </c>
      <c r="C80" s="22" t="s">
        <v>178</v>
      </c>
      <c r="D80" s="20">
        <v>102708</v>
      </c>
      <c r="E80" s="20">
        <v>103041</v>
      </c>
      <c r="F80" s="20">
        <v>103468</v>
      </c>
      <c r="G80" s="20">
        <v>103527</v>
      </c>
      <c r="H80" s="20">
        <v>103230</v>
      </c>
    </row>
    <row r="81" spans="1:8" x14ac:dyDescent="0.25">
      <c r="A81" s="26">
        <v>251</v>
      </c>
      <c r="B81" s="22" t="s">
        <v>218</v>
      </c>
      <c r="C81" s="22" t="s">
        <v>178</v>
      </c>
      <c r="D81" s="20">
        <v>115487</v>
      </c>
      <c r="E81" s="20">
        <v>115308</v>
      </c>
      <c r="F81" s="20">
        <v>115514</v>
      </c>
      <c r="G81" s="20">
        <v>115550</v>
      </c>
      <c r="H81" s="20">
        <v>115824</v>
      </c>
    </row>
    <row r="82" spans="1:8" x14ac:dyDescent="0.25">
      <c r="A82" s="26">
        <v>149</v>
      </c>
      <c r="B82" s="22" t="s">
        <v>219</v>
      </c>
      <c r="C82" s="22" t="s">
        <v>178</v>
      </c>
      <c r="D82" s="20">
        <v>174775</v>
      </c>
      <c r="E82" s="20">
        <v>172603</v>
      </c>
      <c r="F82" s="20">
        <v>171425</v>
      </c>
      <c r="G82" s="20">
        <v>169156</v>
      </c>
      <c r="H82" s="20">
        <v>165997</v>
      </c>
    </row>
    <row r="83" spans="1:8" x14ac:dyDescent="0.25">
      <c r="A83" s="26">
        <v>601</v>
      </c>
      <c r="B83" s="22" t="s">
        <v>220</v>
      </c>
      <c r="C83" s="22" t="s">
        <v>178</v>
      </c>
      <c r="D83" s="20">
        <v>62709</v>
      </c>
      <c r="E83" s="20">
        <v>62750</v>
      </c>
      <c r="F83" s="20">
        <v>62884</v>
      </c>
      <c r="G83" s="20">
        <v>62921</v>
      </c>
      <c r="H83" s="20">
        <v>62590</v>
      </c>
    </row>
    <row r="84" spans="1:8" x14ac:dyDescent="0.25">
      <c r="A84" s="26">
        <v>173</v>
      </c>
      <c r="B84" s="22" t="s">
        <v>221</v>
      </c>
      <c r="C84" s="22" t="s">
        <v>178</v>
      </c>
      <c r="D84" s="20">
        <v>151625</v>
      </c>
      <c r="E84" s="20">
        <v>151793</v>
      </c>
      <c r="F84" s="20">
        <v>151220</v>
      </c>
      <c r="G84" s="20">
        <v>151204</v>
      </c>
      <c r="H84" s="20">
        <v>150683</v>
      </c>
    </row>
    <row r="85" spans="1:8" x14ac:dyDescent="0.25">
      <c r="A85" s="26">
        <v>243</v>
      </c>
      <c r="B85" s="22" t="s">
        <v>222</v>
      </c>
      <c r="C85" s="22" t="s">
        <v>178</v>
      </c>
      <c r="D85" s="20">
        <v>117133</v>
      </c>
      <c r="E85" s="20">
        <v>116678</v>
      </c>
      <c r="F85" s="20">
        <v>115817</v>
      </c>
      <c r="G85" s="20">
        <v>114456</v>
      </c>
      <c r="H85" s="20">
        <v>112365</v>
      </c>
    </row>
    <row r="86" spans="1:8" x14ac:dyDescent="0.25">
      <c r="A86" s="26">
        <v>428</v>
      </c>
      <c r="B86" s="22" t="s">
        <v>223</v>
      </c>
      <c r="C86" s="22" t="s">
        <v>178</v>
      </c>
      <c r="D86" s="20">
        <v>81328</v>
      </c>
      <c r="E86" s="20">
        <v>78842</v>
      </c>
      <c r="F86" s="20">
        <v>77798</v>
      </c>
      <c r="G86" s="20">
        <v>76999</v>
      </c>
      <c r="H86" s="20">
        <v>75935</v>
      </c>
    </row>
    <row r="87" spans="1:8" x14ac:dyDescent="0.25">
      <c r="A87" s="26">
        <v>104</v>
      </c>
      <c r="B87" s="22" t="s">
        <v>224</v>
      </c>
      <c r="C87" s="22" t="s">
        <v>178</v>
      </c>
      <c r="D87" s="20">
        <v>214547</v>
      </c>
      <c r="E87" s="20">
        <v>213202</v>
      </c>
      <c r="F87" s="20">
        <v>211122</v>
      </c>
      <c r="G87" s="20">
        <v>208718</v>
      </c>
      <c r="H87" s="20">
        <v>206163</v>
      </c>
    </row>
    <row r="88" spans="1:8" x14ac:dyDescent="0.25">
      <c r="A88" s="26">
        <v>695</v>
      </c>
      <c r="B88" s="22" t="s">
        <v>225</v>
      </c>
      <c r="C88" s="22" t="s">
        <v>178</v>
      </c>
      <c r="D88" s="20">
        <v>55357</v>
      </c>
      <c r="E88" s="20">
        <v>55663</v>
      </c>
      <c r="F88" s="20">
        <v>56051</v>
      </c>
      <c r="G88" s="20">
        <v>56423</v>
      </c>
      <c r="H88" s="20">
        <v>56643</v>
      </c>
    </row>
    <row r="89" spans="1:8" x14ac:dyDescent="0.25">
      <c r="A89" s="26">
        <v>93</v>
      </c>
      <c r="B89" s="22" t="s">
        <v>226</v>
      </c>
      <c r="C89" s="22" t="s">
        <v>178</v>
      </c>
      <c r="D89" s="20">
        <v>241110</v>
      </c>
      <c r="E89" s="20">
        <v>237811</v>
      </c>
      <c r="F89" s="20">
        <v>234544</v>
      </c>
      <c r="G89" s="20">
        <v>233478</v>
      </c>
      <c r="H89" s="20">
        <v>231687</v>
      </c>
    </row>
    <row r="90" spans="1:8" x14ac:dyDescent="0.25">
      <c r="A90" s="26">
        <v>34</v>
      </c>
      <c r="B90" s="22" t="s">
        <v>227</v>
      </c>
      <c r="C90" s="22" t="s">
        <v>178</v>
      </c>
      <c r="D90" s="20">
        <v>531576</v>
      </c>
      <c r="E90" s="20">
        <v>528814</v>
      </c>
      <c r="F90" s="20">
        <v>525373</v>
      </c>
      <c r="G90" s="20">
        <v>521426</v>
      </c>
      <c r="H90" s="20">
        <v>518203</v>
      </c>
    </row>
    <row r="91" spans="1:8" x14ac:dyDescent="0.25">
      <c r="A91" s="26">
        <v>199</v>
      </c>
      <c r="B91" s="22" t="s">
        <v>228</v>
      </c>
      <c r="C91" s="22" t="s">
        <v>178</v>
      </c>
      <c r="D91" s="20">
        <v>138632</v>
      </c>
      <c r="E91" s="20">
        <v>139273</v>
      </c>
      <c r="F91" s="20">
        <v>139744</v>
      </c>
      <c r="G91" s="20">
        <v>140454</v>
      </c>
      <c r="H91" s="20">
        <v>139982</v>
      </c>
    </row>
    <row r="92" spans="1:8" x14ac:dyDescent="0.25">
      <c r="A92" s="26">
        <v>153</v>
      </c>
      <c r="B92" s="22" t="s">
        <v>229</v>
      </c>
      <c r="C92" s="22" t="s">
        <v>178</v>
      </c>
      <c r="D92" s="20">
        <v>171644</v>
      </c>
      <c r="E92" s="20">
        <v>172195</v>
      </c>
      <c r="F92" s="20">
        <v>173422</v>
      </c>
      <c r="G92" s="20">
        <v>174571</v>
      </c>
      <c r="H92" s="20">
        <v>174343</v>
      </c>
    </row>
    <row r="93" spans="1:8" x14ac:dyDescent="0.25">
      <c r="A93" s="26">
        <v>640</v>
      </c>
      <c r="B93" s="22" t="s">
        <v>230</v>
      </c>
      <c r="C93" s="22" t="s">
        <v>178</v>
      </c>
      <c r="D93" s="20">
        <v>59329</v>
      </c>
      <c r="E93" s="20">
        <v>59540</v>
      </c>
      <c r="F93" s="20">
        <v>59871</v>
      </c>
      <c r="G93" s="20">
        <v>59873</v>
      </c>
      <c r="H93" s="20">
        <v>59946</v>
      </c>
    </row>
    <row r="94" spans="1:8" x14ac:dyDescent="0.25">
      <c r="A94" s="26">
        <v>646</v>
      </c>
      <c r="B94" s="22" t="s">
        <v>231</v>
      </c>
      <c r="C94" s="22" t="s">
        <v>178</v>
      </c>
      <c r="D94" s="20">
        <v>59032</v>
      </c>
      <c r="E94" s="20">
        <v>58588</v>
      </c>
      <c r="F94" s="20">
        <v>57549</v>
      </c>
      <c r="G94" s="20">
        <v>55369</v>
      </c>
      <c r="H94" s="20">
        <v>53259</v>
      </c>
    </row>
    <row r="95" spans="1:8" x14ac:dyDescent="0.25">
      <c r="A95" s="26">
        <v>119</v>
      </c>
      <c r="B95" s="22" t="s">
        <v>154</v>
      </c>
      <c r="C95" s="22" t="s">
        <v>178</v>
      </c>
      <c r="D95" s="20">
        <v>199303</v>
      </c>
      <c r="E95" s="20">
        <v>200688</v>
      </c>
      <c r="F95" s="20">
        <v>201804</v>
      </c>
      <c r="G95" s="20">
        <v>200118</v>
      </c>
      <c r="H95" s="20">
        <v>199197</v>
      </c>
    </row>
    <row r="96" spans="1:8" x14ac:dyDescent="0.25">
      <c r="A96" s="26">
        <v>755</v>
      </c>
      <c r="B96" s="22" t="s">
        <v>232</v>
      </c>
      <c r="C96" s="22" t="s">
        <v>178</v>
      </c>
      <c r="D96" s="20">
        <v>51544</v>
      </c>
      <c r="E96" s="20">
        <v>51846</v>
      </c>
      <c r="F96" s="20">
        <v>51997</v>
      </c>
      <c r="G96" s="20">
        <v>51882</v>
      </c>
      <c r="H96" s="20">
        <v>51769</v>
      </c>
    </row>
    <row r="97" spans="1:8" x14ac:dyDescent="0.25">
      <c r="A97" s="26">
        <v>672</v>
      </c>
      <c r="B97" s="22" t="s">
        <v>233</v>
      </c>
      <c r="C97" s="22" t="s">
        <v>178</v>
      </c>
      <c r="D97" s="20">
        <v>57703</v>
      </c>
      <c r="E97" s="20">
        <v>56971</v>
      </c>
      <c r="F97" s="20">
        <v>56383</v>
      </c>
      <c r="G97" s="20">
        <v>55663</v>
      </c>
      <c r="H97" s="20">
        <v>55608</v>
      </c>
    </row>
    <row r="98" spans="1:8" x14ac:dyDescent="0.25">
      <c r="A98" s="26">
        <v>391</v>
      </c>
      <c r="B98" s="22" t="s">
        <v>234</v>
      </c>
      <c r="C98" s="22" t="s">
        <v>178</v>
      </c>
      <c r="D98" s="20">
        <v>86068</v>
      </c>
      <c r="E98" s="20">
        <v>86671</v>
      </c>
      <c r="F98" s="20">
        <v>87308</v>
      </c>
      <c r="G98" s="20">
        <v>87685</v>
      </c>
      <c r="H98" s="20">
        <v>87669</v>
      </c>
    </row>
    <row r="99" spans="1:8" x14ac:dyDescent="0.25">
      <c r="A99" s="26">
        <v>160</v>
      </c>
      <c r="B99" s="22" t="s">
        <v>235</v>
      </c>
      <c r="C99" s="22" t="s">
        <v>178</v>
      </c>
      <c r="D99" s="20">
        <v>159203</v>
      </c>
      <c r="E99" s="20">
        <v>159760</v>
      </c>
      <c r="F99" s="20">
        <v>160324</v>
      </c>
      <c r="G99" s="20">
        <v>159331</v>
      </c>
      <c r="H99" s="20">
        <v>157999</v>
      </c>
    </row>
    <row r="100" spans="1:8" x14ac:dyDescent="0.25">
      <c r="A100" s="26">
        <v>397</v>
      </c>
      <c r="B100" s="22" t="s">
        <v>236</v>
      </c>
      <c r="C100" s="22" t="s">
        <v>178</v>
      </c>
      <c r="D100" s="20">
        <v>85334</v>
      </c>
      <c r="E100" s="20">
        <v>85148</v>
      </c>
      <c r="F100" s="20">
        <v>84809</v>
      </c>
      <c r="G100" s="20">
        <v>84121</v>
      </c>
      <c r="H100" s="20">
        <v>83305</v>
      </c>
    </row>
    <row r="101" spans="1:8" x14ac:dyDescent="0.25">
      <c r="A101" s="26">
        <v>332</v>
      </c>
      <c r="B101" s="22" t="s">
        <v>237</v>
      </c>
      <c r="C101" s="22" t="s">
        <v>178</v>
      </c>
      <c r="D101" s="20">
        <v>95750</v>
      </c>
      <c r="E101" s="20">
        <v>95013</v>
      </c>
      <c r="F101" s="20">
        <v>94473</v>
      </c>
      <c r="G101" s="20">
        <v>93251</v>
      </c>
      <c r="H101" s="20">
        <v>92653</v>
      </c>
    </row>
    <row r="102" spans="1:8" x14ac:dyDescent="0.25">
      <c r="A102" s="26">
        <v>694</v>
      </c>
      <c r="B102" s="22" t="s">
        <v>238</v>
      </c>
      <c r="C102" s="22" t="s">
        <v>178</v>
      </c>
      <c r="D102" s="20">
        <v>55417</v>
      </c>
      <c r="E102" s="20">
        <v>55311</v>
      </c>
      <c r="F102" s="20">
        <v>55198</v>
      </c>
      <c r="G102" s="20">
        <v>54752</v>
      </c>
      <c r="H102" s="20">
        <v>54553</v>
      </c>
    </row>
    <row r="103" spans="1:8" x14ac:dyDescent="0.25">
      <c r="A103" s="26">
        <v>120</v>
      </c>
      <c r="B103" s="22" t="s">
        <v>239</v>
      </c>
      <c r="C103" s="22" t="s">
        <v>178</v>
      </c>
      <c r="D103" s="20">
        <v>199223</v>
      </c>
      <c r="E103" s="20">
        <v>200126</v>
      </c>
      <c r="F103" s="20">
        <v>200938</v>
      </c>
      <c r="G103" s="20">
        <v>200284</v>
      </c>
      <c r="H103" s="20">
        <v>200653</v>
      </c>
    </row>
    <row r="104" spans="1:8" x14ac:dyDescent="0.25">
      <c r="A104" s="26">
        <v>673</v>
      </c>
      <c r="B104" s="22" t="s">
        <v>240</v>
      </c>
      <c r="C104" s="22" t="s">
        <v>178</v>
      </c>
      <c r="D104" s="20">
        <v>57509</v>
      </c>
      <c r="E104" s="20">
        <v>57998</v>
      </c>
      <c r="F104" s="20">
        <v>58476</v>
      </c>
      <c r="G104" s="20">
        <v>58701</v>
      </c>
      <c r="H104" s="20">
        <v>58933</v>
      </c>
    </row>
    <row r="105" spans="1:8" x14ac:dyDescent="0.25">
      <c r="A105" s="26">
        <v>362</v>
      </c>
      <c r="B105" s="22" t="s">
        <v>241</v>
      </c>
      <c r="C105" s="22" t="s">
        <v>178</v>
      </c>
      <c r="D105" s="20">
        <v>91765</v>
      </c>
      <c r="E105" s="20">
        <v>90970</v>
      </c>
      <c r="F105" s="20">
        <v>89438</v>
      </c>
      <c r="G105" s="20">
        <v>88196</v>
      </c>
      <c r="H105" s="20">
        <v>86917</v>
      </c>
    </row>
    <row r="106" spans="1:8" x14ac:dyDescent="0.25">
      <c r="A106" s="26">
        <v>284</v>
      </c>
      <c r="B106" s="22" t="s">
        <v>242</v>
      </c>
      <c r="C106" s="22" t="s">
        <v>178</v>
      </c>
      <c r="D106" s="20">
        <v>108151</v>
      </c>
      <c r="E106" s="20">
        <v>109038</v>
      </c>
      <c r="F106" s="20">
        <v>109907</v>
      </c>
      <c r="G106" s="20">
        <v>110271</v>
      </c>
      <c r="H106" s="20">
        <v>110693</v>
      </c>
    </row>
    <row r="107" spans="1:8" x14ac:dyDescent="0.25">
      <c r="A107" s="26">
        <v>72</v>
      </c>
      <c r="B107" s="22" t="s">
        <v>243</v>
      </c>
      <c r="C107" s="22" t="s">
        <v>178</v>
      </c>
      <c r="D107" s="20">
        <v>287401</v>
      </c>
      <c r="E107" s="20">
        <v>281732</v>
      </c>
      <c r="F107" s="20">
        <v>276000</v>
      </c>
      <c r="G107" s="20">
        <v>265345</v>
      </c>
      <c r="H107" s="20">
        <v>255382</v>
      </c>
    </row>
    <row r="108" spans="1:8" x14ac:dyDescent="0.25">
      <c r="A108" s="26">
        <v>277</v>
      </c>
      <c r="B108" s="22" t="s">
        <v>244</v>
      </c>
      <c r="C108" s="22" t="s">
        <v>178</v>
      </c>
      <c r="D108" s="20">
        <v>109527</v>
      </c>
      <c r="E108" s="20">
        <v>108314</v>
      </c>
      <c r="F108" s="20">
        <v>105760</v>
      </c>
      <c r="G108" s="20">
        <v>103240</v>
      </c>
      <c r="H108" s="20">
        <v>101460</v>
      </c>
    </row>
    <row r="109" spans="1:8" x14ac:dyDescent="0.25">
      <c r="A109" s="26">
        <v>623</v>
      </c>
      <c r="B109" s="22" t="s">
        <v>245</v>
      </c>
      <c r="C109" s="22" t="s">
        <v>178</v>
      </c>
      <c r="D109" s="20">
        <v>60513</v>
      </c>
      <c r="E109" s="20">
        <v>60778</v>
      </c>
      <c r="F109" s="20">
        <v>60898</v>
      </c>
      <c r="G109" s="20">
        <v>60292</v>
      </c>
      <c r="H109" s="20">
        <v>60473</v>
      </c>
    </row>
    <row r="110" spans="1:8" x14ac:dyDescent="0.25">
      <c r="A110" s="26">
        <v>645</v>
      </c>
      <c r="B110" s="22" t="s">
        <v>246</v>
      </c>
      <c r="C110" s="22" t="s">
        <v>178</v>
      </c>
      <c r="D110" s="20">
        <v>59249</v>
      </c>
      <c r="E110" s="20">
        <v>59389</v>
      </c>
      <c r="F110" s="20">
        <v>59722</v>
      </c>
      <c r="G110" s="20">
        <v>59751</v>
      </c>
      <c r="H110" s="20">
        <v>59697</v>
      </c>
    </row>
    <row r="111" spans="1:8" x14ac:dyDescent="0.25">
      <c r="A111" s="26">
        <v>560</v>
      </c>
      <c r="B111" s="22" t="s">
        <v>247</v>
      </c>
      <c r="C111" s="22" t="s">
        <v>178</v>
      </c>
      <c r="D111" s="20">
        <v>66385</v>
      </c>
      <c r="E111" s="20">
        <v>66079</v>
      </c>
      <c r="F111" s="20">
        <v>66011</v>
      </c>
      <c r="G111" s="20">
        <v>65145</v>
      </c>
      <c r="H111" s="20">
        <v>65396</v>
      </c>
    </row>
    <row r="112" spans="1:8" x14ac:dyDescent="0.25">
      <c r="A112" s="26">
        <v>528</v>
      </c>
      <c r="B112" s="22" t="s">
        <v>248</v>
      </c>
      <c r="C112" s="22" t="s">
        <v>178</v>
      </c>
      <c r="D112" s="20">
        <v>69283</v>
      </c>
      <c r="E112" s="20">
        <v>68051</v>
      </c>
      <c r="F112" s="20">
        <v>66066</v>
      </c>
      <c r="G112" s="20">
        <v>63807</v>
      </c>
      <c r="H112" s="20">
        <v>61955</v>
      </c>
    </row>
    <row r="113" spans="1:8" x14ac:dyDescent="0.25">
      <c r="A113" s="26">
        <v>396</v>
      </c>
      <c r="B113" s="22" t="s">
        <v>249</v>
      </c>
      <c r="C113" s="22" t="s">
        <v>178</v>
      </c>
      <c r="D113" s="20">
        <v>85531</v>
      </c>
      <c r="E113" s="20">
        <v>85381</v>
      </c>
      <c r="F113" s="20">
        <v>83878</v>
      </c>
      <c r="G113" s="20">
        <v>83019</v>
      </c>
      <c r="H113" s="20">
        <v>81964</v>
      </c>
    </row>
    <row r="114" spans="1:8" x14ac:dyDescent="0.25">
      <c r="A114" s="26">
        <v>441</v>
      </c>
      <c r="B114" s="22" t="s">
        <v>250</v>
      </c>
      <c r="C114" s="22" t="s">
        <v>178</v>
      </c>
      <c r="D114" s="20">
        <v>79307</v>
      </c>
      <c r="E114" s="20">
        <v>79907</v>
      </c>
      <c r="F114" s="20">
        <v>80510</v>
      </c>
      <c r="G114" s="20">
        <v>80895</v>
      </c>
      <c r="H114" s="20">
        <v>80951</v>
      </c>
    </row>
    <row r="115" spans="1:8" x14ac:dyDescent="0.25">
      <c r="A115" s="26">
        <v>163</v>
      </c>
      <c r="B115" s="22" t="s">
        <v>251</v>
      </c>
      <c r="C115" s="22" t="s">
        <v>178</v>
      </c>
      <c r="D115" s="20">
        <v>157601</v>
      </c>
      <c r="E115" s="20">
        <v>158622</v>
      </c>
      <c r="F115" s="20">
        <v>159434</v>
      </c>
      <c r="G115" s="20">
        <v>159633</v>
      </c>
      <c r="H115" s="20">
        <v>159813</v>
      </c>
    </row>
    <row r="116" spans="1:8" x14ac:dyDescent="0.25">
      <c r="A116" s="26">
        <v>370</v>
      </c>
      <c r="B116" s="22" t="s">
        <v>252</v>
      </c>
      <c r="C116" s="22" t="s">
        <v>178</v>
      </c>
      <c r="D116" s="20">
        <v>90189</v>
      </c>
      <c r="E116" s="20">
        <v>90253</v>
      </c>
      <c r="F116" s="20">
        <v>90137</v>
      </c>
      <c r="G116" s="20">
        <v>89572</v>
      </c>
      <c r="H116" s="20">
        <v>88248</v>
      </c>
    </row>
    <row r="117" spans="1:8" x14ac:dyDescent="0.25">
      <c r="A117" s="26">
        <v>545</v>
      </c>
      <c r="B117" s="22" t="s">
        <v>253</v>
      </c>
      <c r="C117" s="22" t="s">
        <v>178</v>
      </c>
      <c r="D117" s="20">
        <v>67586</v>
      </c>
      <c r="E117" s="20">
        <v>67003</v>
      </c>
      <c r="F117" s="20">
        <v>65715</v>
      </c>
      <c r="G117" s="20">
        <v>64578</v>
      </c>
      <c r="H117" s="20">
        <v>64264</v>
      </c>
    </row>
    <row r="118" spans="1:8" x14ac:dyDescent="0.25">
      <c r="A118" s="26">
        <v>43</v>
      </c>
      <c r="B118" s="22" t="s">
        <v>254</v>
      </c>
      <c r="C118" s="22" t="s">
        <v>178</v>
      </c>
      <c r="D118" s="20">
        <v>462628</v>
      </c>
      <c r="E118" s="20">
        <v>465865</v>
      </c>
      <c r="F118" s="20">
        <v>466646</v>
      </c>
      <c r="G118" s="20">
        <v>468719</v>
      </c>
      <c r="H118" s="20">
        <v>470128</v>
      </c>
    </row>
    <row r="119" spans="1:8" x14ac:dyDescent="0.25">
      <c r="A119" s="26">
        <v>2</v>
      </c>
      <c r="B119" s="22" t="s">
        <v>255</v>
      </c>
      <c r="C119" s="22" t="s">
        <v>178</v>
      </c>
      <c r="D119" s="20">
        <v>3979576</v>
      </c>
      <c r="E119" s="20">
        <v>3977596</v>
      </c>
      <c r="F119" s="20">
        <v>3975788</v>
      </c>
      <c r="G119" s="20">
        <v>3963226</v>
      </c>
      <c r="H119" s="20">
        <v>3938568</v>
      </c>
    </row>
    <row r="120" spans="1:8" x14ac:dyDescent="0.25">
      <c r="A120" s="26">
        <v>522</v>
      </c>
      <c r="B120" s="22" t="s">
        <v>256</v>
      </c>
      <c r="C120" s="22" t="s">
        <v>178</v>
      </c>
      <c r="D120" s="20">
        <v>69887</v>
      </c>
      <c r="E120" s="20">
        <v>70285</v>
      </c>
      <c r="F120" s="20">
        <v>70685</v>
      </c>
      <c r="G120" s="20">
        <v>70979</v>
      </c>
      <c r="H120" s="20">
        <v>71397</v>
      </c>
    </row>
    <row r="121" spans="1:8" x14ac:dyDescent="0.25">
      <c r="A121" s="26">
        <v>568</v>
      </c>
      <c r="B121" s="22" t="s">
        <v>257</v>
      </c>
      <c r="C121" s="22" t="s">
        <v>178</v>
      </c>
      <c r="D121" s="20">
        <v>65860</v>
      </c>
      <c r="E121" s="20">
        <v>65440</v>
      </c>
      <c r="F121" s="20">
        <v>64941</v>
      </c>
      <c r="G121" s="20">
        <v>64187</v>
      </c>
      <c r="H121" s="20">
        <v>63690</v>
      </c>
    </row>
    <row r="122" spans="1:8" x14ac:dyDescent="0.25">
      <c r="A122" s="26">
        <v>417</v>
      </c>
      <c r="B122" s="22" t="s">
        <v>258</v>
      </c>
      <c r="C122" s="22" t="s">
        <v>178</v>
      </c>
      <c r="D122" s="20">
        <v>83028</v>
      </c>
      <c r="E122" s="20">
        <v>81603</v>
      </c>
      <c r="F122" s="20">
        <v>79079</v>
      </c>
      <c r="G122" s="20">
        <v>76831</v>
      </c>
      <c r="H122" s="20">
        <v>75088</v>
      </c>
    </row>
    <row r="123" spans="1:8" x14ac:dyDescent="0.25">
      <c r="A123" s="26">
        <v>341</v>
      </c>
      <c r="B123" s="22" t="s">
        <v>259</v>
      </c>
      <c r="C123" s="22" t="s">
        <v>178</v>
      </c>
      <c r="D123" s="20">
        <v>94756</v>
      </c>
      <c r="E123" s="20">
        <v>92249</v>
      </c>
      <c r="F123" s="20">
        <v>90104</v>
      </c>
      <c r="G123" s="20">
        <v>88057</v>
      </c>
      <c r="H123" s="20">
        <v>86411</v>
      </c>
    </row>
    <row r="124" spans="1:8" x14ac:dyDescent="0.25">
      <c r="A124" s="26">
        <v>412</v>
      </c>
      <c r="B124" s="22" t="s">
        <v>260</v>
      </c>
      <c r="C124" s="22" t="s">
        <v>178</v>
      </c>
      <c r="D124" s="20">
        <v>83676</v>
      </c>
      <c r="E124" s="20">
        <v>83113</v>
      </c>
      <c r="F124" s="20">
        <v>82589</v>
      </c>
      <c r="G124" s="20">
        <v>82232</v>
      </c>
      <c r="H124" s="20">
        <v>81775</v>
      </c>
    </row>
    <row r="125" spans="1:8" x14ac:dyDescent="0.25">
      <c r="A125" s="26">
        <v>408</v>
      </c>
      <c r="B125" s="22" t="s">
        <v>261</v>
      </c>
      <c r="C125" s="22" t="s">
        <v>178</v>
      </c>
      <c r="D125" s="20">
        <v>84196</v>
      </c>
      <c r="E125" s="20">
        <v>80208</v>
      </c>
      <c r="F125" s="20">
        <v>77874</v>
      </c>
      <c r="G125" s="20">
        <v>77829</v>
      </c>
      <c r="H125" s="20">
        <v>77485</v>
      </c>
    </row>
    <row r="126" spans="1:8" x14ac:dyDescent="0.25">
      <c r="A126" s="26">
        <v>346</v>
      </c>
      <c r="B126" s="22" t="s">
        <v>262</v>
      </c>
      <c r="C126" s="22" t="s">
        <v>178</v>
      </c>
      <c r="D126" s="20">
        <v>94381</v>
      </c>
      <c r="E126" s="20">
        <v>94925</v>
      </c>
      <c r="F126" s="20">
        <v>95551</v>
      </c>
      <c r="G126" s="20">
        <v>96149</v>
      </c>
      <c r="H126" s="20">
        <v>96543</v>
      </c>
    </row>
    <row r="127" spans="1:8" x14ac:dyDescent="0.25">
      <c r="A127" s="26">
        <v>103</v>
      </c>
      <c r="B127" s="22" t="s">
        <v>263</v>
      </c>
      <c r="C127" s="22" t="s">
        <v>178</v>
      </c>
      <c r="D127" s="20">
        <v>215196</v>
      </c>
      <c r="E127" s="20">
        <v>214389</v>
      </c>
      <c r="F127" s="20">
        <v>213000</v>
      </c>
      <c r="G127" s="20">
        <v>211231</v>
      </c>
      <c r="H127" s="20">
        <v>209245</v>
      </c>
    </row>
    <row r="128" spans="1:8" x14ac:dyDescent="0.25">
      <c r="A128" s="26">
        <v>609</v>
      </c>
      <c r="B128" s="22" t="s">
        <v>264</v>
      </c>
      <c r="C128" s="22" t="s">
        <v>178</v>
      </c>
      <c r="D128" s="20">
        <v>61954</v>
      </c>
      <c r="E128" s="20">
        <v>62440</v>
      </c>
      <c r="F128" s="20">
        <v>62823</v>
      </c>
      <c r="G128" s="20">
        <v>63134</v>
      </c>
      <c r="H128" s="20">
        <v>63379</v>
      </c>
    </row>
    <row r="129" spans="1:8" x14ac:dyDescent="0.25">
      <c r="A129" s="26">
        <v>631</v>
      </c>
      <c r="B129" s="22" t="s">
        <v>265</v>
      </c>
      <c r="C129" s="22" t="s">
        <v>178</v>
      </c>
      <c r="D129" s="20">
        <v>59669</v>
      </c>
      <c r="E129" s="20">
        <v>60198</v>
      </c>
      <c r="F129" s="20">
        <v>60668</v>
      </c>
      <c r="G129" s="20">
        <v>60830</v>
      </c>
      <c r="H129" s="20">
        <v>60908</v>
      </c>
    </row>
    <row r="130" spans="1:8" x14ac:dyDescent="0.25">
      <c r="A130" s="26">
        <v>106</v>
      </c>
      <c r="B130" s="22" t="s">
        <v>266</v>
      </c>
      <c r="C130" s="22" t="s">
        <v>178</v>
      </c>
      <c r="D130" s="20">
        <v>213055</v>
      </c>
      <c r="E130" s="20">
        <v>208889</v>
      </c>
      <c r="F130" s="20">
        <v>206741</v>
      </c>
      <c r="G130" s="20">
        <v>204711</v>
      </c>
      <c r="H130" s="20">
        <v>202919</v>
      </c>
    </row>
    <row r="131" spans="1:8" x14ac:dyDescent="0.25">
      <c r="A131" s="26">
        <v>418</v>
      </c>
      <c r="B131" s="22" t="s">
        <v>267</v>
      </c>
      <c r="C131" s="22" t="s">
        <v>178</v>
      </c>
      <c r="D131" s="20">
        <v>82739</v>
      </c>
      <c r="E131" s="20">
        <v>83168</v>
      </c>
      <c r="F131" s="20">
        <v>81189</v>
      </c>
      <c r="G131" s="20">
        <v>80821</v>
      </c>
      <c r="H131" s="20">
        <v>80345</v>
      </c>
    </row>
    <row r="132" spans="1:8" x14ac:dyDescent="0.25">
      <c r="A132" s="26">
        <v>249</v>
      </c>
      <c r="B132" s="22" t="s">
        <v>268</v>
      </c>
      <c r="C132" s="22" t="s">
        <v>178</v>
      </c>
      <c r="D132" s="20">
        <v>116223</v>
      </c>
      <c r="E132" s="20">
        <v>114715</v>
      </c>
      <c r="F132" s="20">
        <v>112995</v>
      </c>
      <c r="G132" s="20">
        <v>111492</v>
      </c>
      <c r="H132" s="20">
        <v>109372</v>
      </c>
    </row>
    <row r="133" spans="1:8" x14ac:dyDescent="0.25">
      <c r="A133" s="26">
        <v>451</v>
      </c>
      <c r="B133" s="22" t="s">
        <v>269</v>
      </c>
      <c r="C133" s="22" t="s">
        <v>178</v>
      </c>
      <c r="D133" s="20">
        <v>78130</v>
      </c>
      <c r="E133" s="20">
        <v>78946</v>
      </c>
      <c r="F133" s="20">
        <v>79083</v>
      </c>
      <c r="G133" s="20">
        <v>79616</v>
      </c>
      <c r="H133" s="20">
        <v>79636</v>
      </c>
    </row>
    <row r="134" spans="1:8" x14ac:dyDescent="0.25">
      <c r="A134" s="26">
        <v>612</v>
      </c>
      <c r="B134" s="22" t="s">
        <v>270</v>
      </c>
      <c r="C134" s="22" t="s">
        <v>178</v>
      </c>
      <c r="D134" s="20">
        <v>61394</v>
      </c>
      <c r="E134" s="20">
        <v>61272</v>
      </c>
      <c r="F134" s="20">
        <v>61083</v>
      </c>
      <c r="G134" s="20">
        <v>60967</v>
      </c>
      <c r="H134" s="20">
        <v>60721</v>
      </c>
    </row>
    <row r="135" spans="1:8" x14ac:dyDescent="0.25">
      <c r="A135" s="26">
        <v>405</v>
      </c>
      <c r="B135" s="22" t="s">
        <v>271</v>
      </c>
      <c r="C135" s="22" t="s">
        <v>178</v>
      </c>
      <c r="D135" s="20">
        <v>84534</v>
      </c>
      <c r="E135" s="20">
        <v>85074</v>
      </c>
      <c r="F135" s="20">
        <v>85740</v>
      </c>
      <c r="G135" s="20">
        <v>86510</v>
      </c>
      <c r="H135" s="20">
        <v>86585</v>
      </c>
    </row>
    <row r="136" spans="1:8" x14ac:dyDescent="0.25">
      <c r="A136" s="26">
        <v>298</v>
      </c>
      <c r="B136" s="22" t="s">
        <v>272</v>
      </c>
      <c r="C136" s="22" t="s">
        <v>178</v>
      </c>
      <c r="D136" s="20">
        <v>103949</v>
      </c>
      <c r="E136" s="20">
        <v>104798</v>
      </c>
      <c r="F136" s="20">
        <v>105466</v>
      </c>
      <c r="G136" s="20">
        <v>105844</v>
      </c>
      <c r="H136" s="20">
        <v>106237</v>
      </c>
    </row>
    <row r="137" spans="1:8" x14ac:dyDescent="0.25">
      <c r="A137" s="26">
        <v>692</v>
      </c>
      <c r="B137" s="22" t="s">
        <v>273</v>
      </c>
      <c r="C137" s="22" t="s">
        <v>178</v>
      </c>
      <c r="D137" s="20">
        <v>55516</v>
      </c>
      <c r="E137" s="20">
        <v>55640</v>
      </c>
      <c r="F137" s="20">
        <v>55701</v>
      </c>
      <c r="G137" s="20">
        <v>55913</v>
      </c>
      <c r="H137" s="20">
        <v>55406</v>
      </c>
    </row>
    <row r="138" spans="1:8" x14ac:dyDescent="0.25">
      <c r="A138" s="26">
        <v>45</v>
      </c>
      <c r="B138" s="22" t="s">
        <v>274</v>
      </c>
      <c r="C138" s="22" t="s">
        <v>178</v>
      </c>
      <c r="D138" s="20">
        <v>433031</v>
      </c>
      <c r="E138" s="20">
        <v>429056</v>
      </c>
      <c r="F138" s="20">
        <v>424382</v>
      </c>
      <c r="G138" s="20">
        <v>420947</v>
      </c>
      <c r="H138" s="20">
        <v>418211</v>
      </c>
    </row>
    <row r="139" spans="1:8" x14ac:dyDescent="0.25">
      <c r="A139" s="26">
        <v>148</v>
      </c>
      <c r="B139" s="22" t="s">
        <v>275</v>
      </c>
      <c r="C139" s="22" t="s">
        <v>178</v>
      </c>
      <c r="D139" s="20">
        <v>175742</v>
      </c>
      <c r="E139" s="20">
        <v>175758</v>
      </c>
      <c r="F139" s="20">
        <v>175884</v>
      </c>
      <c r="G139" s="20">
        <v>175451</v>
      </c>
      <c r="H139" s="20">
        <v>175189</v>
      </c>
    </row>
    <row r="140" spans="1:8" x14ac:dyDescent="0.25">
      <c r="A140" s="26">
        <v>137</v>
      </c>
      <c r="B140" s="22" t="s">
        <v>276</v>
      </c>
      <c r="C140" s="22" t="s">
        <v>178</v>
      </c>
      <c r="D140" s="20">
        <v>185010</v>
      </c>
      <c r="E140" s="20">
        <v>180718</v>
      </c>
      <c r="F140" s="20">
        <v>175334</v>
      </c>
      <c r="G140" s="20">
        <v>172561</v>
      </c>
      <c r="H140" s="20">
        <v>170210</v>
      </c>
    </row>
    <row r="141" spans="1:8" x14ac:dyDescent="0.25">
      <c r="A141" s="26">
        <v>198</v>
      </c>
      <c r="B141" s="22" t="s">
        <v>277</v>
      </c>
      <c r="C141" s="22" t="s">
        <v>178</v>
      </c>
      <c r="D141" s="20">
        <v>138669</v>
      </c>
      <c r="E141" s="20">
        <v>139449</v>
      </c>
      <c r="F141" s="20">
        <v>140251</v>
      </c>
      <c r="G141" s="20">
        <v>140581</v>
      </c>
      <c r="H141" s="20">
        <v>140503</v>
      </c>
    </row>
    <row r="142" spans="1:8" x14ac:dyDescent="0.25">
      <c r="A142" s="26">
        <v>110</v>
      </c>
      <c r="B142" s="22" t="s">
        <v>278</v>
      </c>
      <c r="C142" s="22" t="s">
        <v>178</v>
      </c>
      <c r="D142" s="20">
        <v>208881</v>
      </c>
      <c r="E142" s="20">
        <v>209271</v>
      </c>
      <c r="F142" s="20">
        <v>208831</v>
      </c>
      <c r="G142" s="20">
        <v>207455</v>
      </c>
      <c r="H142" s="20">
        <v>206228</v>
      </c>
    </row>
    <row r="143" spans="1:8" x14ac:dyDescent="0.25">
      <c r="A143" s="26">
        <v>732</v>
      </c>
      <c r="B143" s="22" t="s">
        <v>279</v>
      </c>
      <c r="C143" s="22" t="s">
        <v>178</v>
      </c>
      <c r="D143" s="20">
        <v>53275</v>
      </c>
      <c r="E143" s="20">
        <v>53129</v>
      </c>
      <c r="F143" s="20">
        <v>52794</v>
      </c>
      <c r="G143" s="20">
        <v>52077</v>
      </c>
      <c r="H143" s="20">
        <v>51552</v>
      </c>
    </row>
    <row r="144" spans="1:8" x14ac:dyDescent="0.25">
      <c r="A144" s="26">
        <v>165</v>
      </c>
      <c r="B144" s="22" t="s">
        <v>280</v>
      </c>
      <c r="C144" s="22" t="s">
        <v>178</v>
      </c>
      <c r="D144" s="20">
        <v>155079</v>
      </c>
      <c r="E144" s="20">
        <v>156158</v>
      </c>
      <c r="F144" s="20">
        <v>156558</v>
      </c>
      <c r="G144" s="20">
        <v>156739</v>
      </c>
      <c r="H144" s="20">
        <v>156988</v>
      </c>
    </row>
    <row r="145" spans="1:8" x14ac:dyDescent="0.25">
      <c r="A145" s="26">
        <v>577</v>
      </c>
      <c r="B145" s="22" t="s">
        <v>281</v>
      </c>
      <c r="C145" s="22" t="s">
        <v>178</v>
      </c>
      <c r="D145" s="20">
        <v>65364</v>
      </c>
      <c r="E145" s="20">
        <v>66258</v>
      </c>
      <c r="F145" s="20">
        <v>66960</v>
      </c>
      <c r="G145" s="20">
        <v>67353</v>
      </c>
      <c r="H145" s="20">
        <v>66782</v>
      </c>
    </row>
    <row r="146" spans="1:8" x14ac:dyDescent="0.25">
      <c r="A146" s="26">
        <v>720</v>
      </c>
      <c r="B146" s="22" t="s">
        <v>282</v>
      </c>
      <c r="C146" s="22" t="s">
        <v>178</v>
      </c>
      <c r="D146" s="20">
        <v>53955</v>
      </c>
      <c r="E146" s="20">
        <v>54259</v>
      </c>
      <c r="F146" s="20">
        <v>54621</v>
      </c>
      <c r="G146" s="20">
        <v>54789</v>
      </c>
      <c r="H146" s="20">
        <v>54971</v>
      </c>
    </row>
    <row r="147" spans="1:8" x14ac:dyDescent="0.25">
      <c r="A147" s="26">
        <v>192</v>
      </c>
      <c r="B147" s="22" t="s">
        <v>283</v>
      </c>
      <c r="C147" s="22" t="s">
        <v>178</v>
      </c>
      <c r="D147" s="20">
        <v>141029</v>
      </c>
      <c r="E147" s="20">
        <v>140906</v>
      </c>
      <c r="F147" s="20">
        <v>141757</v>
      </c>
      <c r="G147" s="20">
        <v>141601</v>
      </c>
      <c r="H147" s="20">
        <v>141025</v>
      </c>
    </row>
    <row r="148" spans="1:8" x14ac:dyDescent="0.25">
      <c r="A148" s="26">
        <v>442</v>
      </c>
      <c r="B148" s="22" t="s">
        <v>284</v>
      </c>
      <c r="C148" s="22" t="s">
        <v>178</v>
      </c>
      <c r="D148" s="20">
        <v>79291</v>
      </c>
      <c r="E148" s="20">
        <v>78903</v>
      </c>
      <c r="F148" s="20">
        <v>77563</v>
      </c>
      <c r="G148" s="20">
        <v>76046</v>
      </c>
      <c r="H148" s="20">
        <v>74613</v>
      </c>
    </row>
    <row r="149" spans="1:8" x14ac:dyDescent="0.25">
      <c r="A149" s="26">
        <v>622</v>
      </c>
      <c r="B149" s="22" t="s">
        <v>285</v>
      </c>
      <c r="C149" s="22" t="s">
        <v>178</v>
      </c>
      <c r="D149" s="20">
        <v>60520</v>
      </c>
      <c r="E149" s="20">
        <v>61826</v>
      </c>
      <c r="F149" s="20">
        <v>60682</v>
      </c>
      <c r="G149" s="20">
        <v>60468</v>
      </c>
      <c r="H149" s="20">
        <v>60295</v>
      </c>
    </row>
    <row r="150" spans="1:8" x14ac:dyDescent="0.25">
      <c r="A150" s="26">
        <v>608</v>
      </c>
      <c r="B150" s="22" t="s">
        <v>286</v>
      </c>
      <c r="C150" s="22" t="s">
        <v>178</v>
      </c>
      <c r="D150" s="20">
        <v>62027</v>
      </c>
      <c r="E150" s="20">
        <v>62677</v>
      </c>
      <c r="F150" s="20">
        <v>63133</v>
      </c>
      <c r="G150" s="20">
        <v>63438</v>
      </c>
      <c r="H150" s="20">
        <v>63670</v>
      </c>
    </row>
    <row r="151" spans="1:8" x14ac:dyDescent="0.25">
      <c r="A151" s="26">
        <v>496</v>
      </c>
      <c r="B151" s="22" t="s">
        <v>287</v>
      </c>
      <c r="C151" s="22" t="s">
        <v>178</v>
      </c>
      <c r="D151" s="20">
        <v>72588</v>
      </c>
      <c r="E151" s="20">
        <v>72450</v>
      </c>
      <c r="F151" s="20">
        <v>72000</v>
      </c>
      <c r="G151" s="20">
        <v>70798</v>
      </c>
      <c r="H151" s="20">
        <v>69260</v>
      </c>
    </row>
    <row r="152" spans="1:8" x14ac:dyDescent="0.25">
      <c r="A152" s="26">
        <v>761</v>
      </c>
      <c r="B152" s="22" t="s">
        <v>288</v>
      </c>
      <c r="C152" s="22" t="s">
        <v>178</v>
      </c>
      <c r="D152" s="20">
        <v>51233</v>
      </c>
      <c r="E152" s="20">
        <v>51538</v>
      </c>
      <c r="F152" s="20">
        <v>51916</v>
      </c>
      <c r="G152" s="20">
        <v>52154</v>
      </c>
      <c r="H152" s="20">
        <v>52202</v>
      </c>
    </row>
    <row r="153" spans="1:8" x14ac:dyDescent="0.25">
      <c r="A153" s="26">
        <v>422</v>
      </c>
      <c r="B153" s="22" t="s">
        <v>289</v>
      </c>
      <c r="C153" s="22" t="s">
        <v>178</v>
      </c>
      <c r="D153" s="20">
        <v>81777</v>
      </c>
      <c r="E153" s="20">
        <v>82357</v>
      </c>
      <c r="F153" s="20">
        <v>82831</v>
      </c>
      <c r="G153" s="20">
        <v>82330</v>
      </c>
      <c r="H153" s="20">
        <v>79265</v>
      </c>
    </row>
    <row r="154" spans="1:8" x14ac:dyDescent="0.25">
      <c r="A154" s="26">
        <v>171</v>
      </c>
      <c r="B154" s="22" t="s">
        <v>290</v>
      </c>
      <c r="C154" s="22" t="s">
        <v>178</v>
      </c>
      <c r="D154" s="20">
        <v>151691</v>
      </c>
      <c r="E154" s="20">
        <v>151925</v>
      </c>
      <c r="F154" s="20">
        <v>152468</v>
      </c>
      <c r="G154" s="20">
        <v>152445</v>
      </c>
      <c r="H154" s="20">
        <v>152407</v>
      </c>
    </row>
    <row r="155" spans="1:8" x14ac:dyDescent="0.25">
      <c r="A155" s="26">
        <v>633</v>
      </c>
      <c r="B155" s="22" t="s">
        <v>291</v>
      </c>
      <c r="C155" s="22" t="s">
        <v>178</v>
      </c>
      <c r="D155" s="20">
        <v>59599</v>
      </c>
      <c r="E155" s="20">
        <v>59685</v>
      </c>
      <c r="F155" s="20">
        <v>59745</v>
      </c>
      <c r="G155" s="20">
        <v>59699</v>
      </c>
      <c r="H155" s="20">
        <v>59721</v>
      </c>
    </row>
    <row r="156" spans="1:8" x14ac:dyDescent="0.25">
      <c r="A156" s="26">
        <v>475</v>
      </c>
      <c r="B156" s="22" t="s">
        <v>292</v>
      </c>
      <c r="C156" s="22" t="s">
        <v>178</v>
      </c>
      <c r="D156" s="20">
        <v>75087</v>
      </c>
      <c r="E156" s="20">
        <v>74478</v>
      </c>
      <c r="F156" s="20">
        <v>73398</v>
      </c>
      <c r="G156" s="20">
        <v>72162</v>
      </c>
      <c r="H156" s="20">
        <v>70640</v>
      </c>
    </row>
    <row r="157" spans="1:8" x14ac:dyDescent="0.25">
      <c r="A157" s="26">
        <v>145</v>
      </c>
      <c r="B157" s="22" t="s">
        <v>293</v>
      </c>
      <c r="C157" s="22" t="s">
        <v>178</v>
      </c>
      <c r="D157" s="20">
        <v>177603</v>
      </c>
      <c r="E157" s="20">
        <v>177345</v>
      </c>
      <c r="F157" s="20">
        <v>176921</v>
      </c>
      <c r="G157" s="20">
        <v>175782</v>
      </c>
      <c r="H157" s="20">
        <v>174203</v>
      </c>
    </row>
    <row r="158" spans="1:8" x14ac:dyDescent="0.25">
      <c r="A158" s="26">
        <v>359</v>
      </c>
      <c r="B158" s="22" t="s">
        <v>294</v>
      </c>
      <c r="C158" s="22" t="s">
        <v>178</v>
      </c>
      <c r="D158" s="20">
        <v>92590</v>
      </c>
      <c r="E158" s="20">
        <v>91606</v>
      </c>
      <c r="F158" s="20">
        <v>91525</v>
      </c>
      <c r="G158" s="20">
        <v>91203</v>
      </c>
      <c r="H158" s="20">
        <v>90963</v>
      </c>
    </row>
    <row r="159" spans="1:8" x14ac:dyDescent="0.25">
      <c r="A159" s="26">
        <v>508</v>
      </c>
      <c r="B159" s="22" t="s">
        <v>295</v>
      </c>
      <c r="C159" s="22" t="s">
        <v>178</v>
      </c>
      <c r="D159" s="20">
        <v>71513</v>
      </c>
      <c r="E159" s="20">
        <v>71416</v>
      </c>
      <c r="F159" s="20">
        <v>71342</v>
      </c>
      <c r="G159" s="20">
        <v>71027</v>
      </c>
      <c r="H159" s="20">
        <v>70625</v>
      </c>
    </row>
    <row r="160" spans="1:8" x14ac:dyDescent="0.25">
      <c r="A160" s="26">
        <v>558</v>
      </c>
      <c r="B160" s="22" t="s">
        <v>296</v>
      </c>
      <c r="C160" s="22" t="s">
        <v>178</v>
      </c>
      <c r="D160" s="20">
        <v>66749</v>
      </c>
      <c r="E160" s="20">
        <v>67206</v>
      </c>
      <c r="F160" s="20">
        <v>67511</v>
      </c>
      <c r="G160" s="20">
        <v>67809</v>
      </c>
      <c r="H160" s="20">
        <v>67771</v>
      </c>
    </row>
    <row r="161" spans="1:8" x14ac:dyDescent="0.25">
      <c r="A161" s="26">
        <v>392</v>
      </c>
      <c r="B161" s="22" t="s">
        <v>297</v>
      </c>
      <c r="C161" s="22" t="s">
        <v>178</v>
      </c>
      <c r="D161" s="20">
        <v>85925</v>
      </c>
      <c r="E161" s="20">
        <v>86105</v>
      </c>
      <c r="F161" s="20">
        <v>86394</v>
      </c>
      <c r="G161" s="20">
        <v>85293</v>
      </c>
      <c r="H161" s="20">
        <v>85274</v>
      </c>
    </row>
    <row r="162" spans="1:8" x14ac:dyDescent="0.25">
      <c r="A162" s="26">
        <v>299</v>
      </c>
      <c r="B162" s="22" t="s">
        <v>298</v>
      </c>
      <c r="C162" s="22" t="s">
        <v>178</v>
      </c>
      <c r="D162" s="20">
        <v>103526</v>
      </c>
      <c r="E162" s="20">
        <v>103232</v>
      </c>
      <c r="F162" s="20">
        <v>103234</v>
      </c>
      <c r="G162" s="20">
        <v>102896</v>
      </c>
      <c r="H162" s="20">
        <v>102485</v>
      </c>
    </row>
    <row r="163" spans="1:8" x14ac:dyDescent="0.25">
      <c r="A163" s="26">
        <v>272</v>
      </c>
      <c r="B163" s="22" t="s">
        <v>299</v>
      </c>
      <c r="C163" s="22" t="s">
        <v>178</v>
      </c>
      <c r="D163" s="20">
        <v>110567</v>
      </c>
      <c r="E163" s="20">
        <v>110189</v>
      </c>
      <c r="F163" s="20">
        <v>109860</v>
      </c>
      <c r="G163" s="20">
        <v>109663</v>
      </c>
      <c r="H163" s="20">
        <v>109062</v>
      </c>
    </row>
    <row r="164" spans="1:8" x14ac:dyDescent="0.25">
      <c r="A164" s="26">
        <v>58</v>
      </c>
      <c r="B164" s="22" t="s">
        <v>300</v>
      </c>
      <c r="C164" s="22" t="s">
        <v>178</v>
      </c>
      <c r="D164" s="20">
        <v>331360</v>
      </c>
      <c r="E164" s="20">
        <v>329654</v>
      </c>
      <c r="F164" s="20">
        <v>326882</v>
      </c>
      <c r="G164" s="20">
        <v>323684</v>
      </c>
      <c r="H164" s="20">
        <v>320483</v>
      </c>
    </row>
    <row r="165" spans="1:8" x14ac:dyDescent="0.25">
      <c r="A165" s="26">
        <v>531</v>
      </c>
      <c r="B165" s="22" t="s">
        <v>301</v>
      </c>
      <c r="C165" s="22" t="s">
        <v>178</v>
      </c>
      <c r="D165" s="20">
        <v>68823</v>
      </c>
      <c r="E165" s="20">
        <v>67065</v>
      </c>
      <c r="F165" s="20">
        <v>64654</v>
      </c>
      <c r="G165" s="20">
        <v>62605</v>
      </c>
      <c r="H165" s="20">
        <v>60908</v>
      </c>
    </row>
    <row r="166" spans="1:8" x14ac:dyDescent="0.25">
      <c r="A166" s="26">
        <v>719</v>
      </c>
      <c r="B166" s="22" t="s">
        <v>302</v>
      </c>
      <c r="C166" s="22" t="s">
        <v>178</v>
      </c>
      <c r="D166" s="20">
        <v>54058</v>
      </c>
      <c r="E166" s="20">
        <v>54226</v>
      </c>
      <c r="F166" s="20">
        <v>54221</v>
      </c>
      <c r="G166" s="20">
        <v>54332</v>
      </c>
      <c r="H166" s="20">
        <v>54440</v>
      </c>
    </row>
    <row r="167" spans="1:8" x14ac:dyDescent="0.25">
      <c r="A167" s="26">
        <v>189</v>
      </c>
      <c r="B167" s="22" t="s">
        <v>303</v>
      </c>
      <c r="C167" s="22" t="s">
        <v>178</v>
      </c>
      <c r="D167" s="20">
        <v>141500</v>
      </c>
      <c r="E167" s="20">
        <v>138953</v>
      </c>
      <c r="F167" s="20">
        <v>135077</v>
      </c>
      <c r="G167" s="20">
        <v>132708</v>
      </c>
      <c r="H167" s="20">
        <v>130018</v>
      </c>
    </row>
    <row r="168" spans="1:8" x14ac:dyDescent="0.25">
      <c r="A168" s="26">
        <v>36</v>
      </c>
      <c r="B168" s="22" t="s">
        <v>304</v>
      </c>
      <c r="C168" s="22" t="s">
        <v>178</v>
      </c>
      <c r="D168" s="20">
        <v>513624</v>
      </c>
      <c r="E168" s="20">
        <v>507737</v>
      </c>
      <c r="F168" s="20">
        <v>500777</v>
      </c>
      <c r="G168" s="20">
        <v>494127</v>
      </c>
      <c r="H168" s="20">
        <v>488133</v>
      </c>
    </row>
    <row r="169" spans="1:8" x14ac:dyDescent="0.25">
      <c r="A169" s="26">
        <v>164</v>
      </c>
      <c r="B169" s="22" t="s">
        <v>305</v>
      </c>
      <c r="C169" s="22" t="s">
        <v>178</v>
      </c>
      <c r="D169" s="20">
        <v>155465</v>
      </c>
      <c r="E169" s="20">
        <v>155647</v>
      </c>
      <c r="F169" s="20">
        <v>156463</v>
      </c>
      <c r="G169" s="20">
        <v>156830</v>
      </c>
      <c r="H169" s="20">
        <v>156244</v>
      </c>
    </row>
    <row r="170" spans="1:8" x14ac:dyDescent="0.25">
      <c r="A170" s="26">
        <v>102</v>
      </c>
      <c r="B170" s="22" t="s">
        <v>306</v>
      </c>
      <c r="C170" s="22" t="s">
        <v>178</v>
      </c>
      <c r="D170" s="20">
        <v>215784</v>
      </c>
      <c r="E170" s="20">
        <v>216323</v>
      </c>
      <c r="F170" s="20">
        <v>216902</v>
      </c>
      <c r="G170" s="20">
        <v>216036</v>
      </c>
      <c r="H170" s="20">
        <v>215325</v>
      </c>
    </row>
    <row r="171" spans="1:8" x14ac:dyDescent="0.25">
      <c r="A171" s="26">
        <v>282</v>
      </c>
      <c r="B171" s="22" t="s">
        <v>307</v>
      </c>
      <c r="C171" s="22" t="s">
        <v>178</v>
      </c>
      <c r="D171" s="20">
        <v>109106</v>
      </c>
      <c r="E171" s="20">
        <v>110731</v>
      </c>
      <c r="F171" s="20">
        <v>110093</v>
      </c>
      <c r="G171" s="20">
        <v>109893</v>
      </c>
      <c r="H171" s="20">
        <v>109668</v>
      </c>
    </row>
    <row r="172" spans="1:8" x14ac:dyDescent="0.25">
      <c r="A172" s="26">
        <v>588</v>
      </c>
      <c r="B172" s="22" t="s">
        <v>308</v>
      </c>
      <c r="C172" s="22" t="s">
        <v>178</v>
      </c>
      <c r="D172" s="20">
        <v>64558</v>
      </c>
      <c r="E172" s="20">
        <v>64699</v>
      </c>
      <c r="F172" s="20">
        <v>64973</v>
      </c>
      <c r="G172" s="20">
        <v>65185</v>
      </c>
      <c r="H172" s="20">
        <v>65142</v>
      </c>
    </row>
    <row r="173" spans="1:8" x14ac:dyDescent="0.25">
      <c r="A173" s="26">
        <v>8</v>
      </c>
      <c r="B173" s="22" t="s">
        <v>309</v>
      </c>
      <c r="C173" s="22" t="s">
        <v>178</v>
      </c>
      <c r="D173" s="20">
        <v>1423851</v>
      </c>
      <c r="E173" s="20">
        <v>1421917</v>
      </c>
      <c r="F173" s="20">
        <v>1412621</v>
      </c>
      <c r="G173" s="20">
        <v>1402089</v>
      </c>
      <c r="H173" s="20">
        <v>1387323</v>
      </c>
    </row>
    <row r="174" spans="1:8" x14ac:dyDescent="0.25">
      <c r="A174" s="26">
        <v>16</v>
      </c>
      <c r="B174" s="22" t="s">
        <v>310</v>
      </c>
      <c r="C174" s="22" t="s">
        <v>178</v>
      </c>
      <c r="D174" s="20">
        <v>881549</v>
      </c>
      <c r="E174" s="20">
        <v>880696</v>
      </c>
      <c r="F174" s="20">
        <v>878040</v>
      </c>
      <c r="G174" s="20">
        <v>871512</v>
      </c>
      <c r="H174" s="20">
        <v>863010</v>
      </c>
    </row>
    <row r="175" spans="1:8" x14ac:dyDescent="0.25">
      <c r="A175" s="26">
        <v>10</v>
      </c>
      <c r="B175" s="22" t="s">
        <v>311</v>
      </c>
      <c r="C175" s="22" t="s">
        <v>178</v>
      </c>
      <c r="D175" s="20">
        <v>1021795</v>
      </c>
      <c r="E175" s="20">
        <v>1028020</v>
      </c>
      <c r="F175" s="20">
        <v>1032335</v>
      </c>
      <c r="G175" s="20">
        <v>1030242</v>
      </c>
      <c r="H175" s="20">
        <v>1025980</v>
      </c>
    </row>
    <row r="176" spans="1:8" x14ac:dyDescent="0.25">
      <c r="A176" s="26">
        <v>378</v>
      </c>
      <c r="B176" s="22" t="s">
        <v>312</v>
      </c>
      <c r="C176" s="22" t="s">
        <v>178</v>
      </c>
      <c r="D176" s="20">
        <v>88815</v>
      </c>
      <c r="E176" s="20">
        <v>89713</v>
      </c>
      <c r="F176" s="20">
        <v>90418</v>
      </c>
      <c r="G176" s="20">
        <v>90706</v>
      </c>
      <c r="H176" s="20">
        <v>90538</v>
      </c>
    </row>
    <row r="177" spans="1:8" x14ac:dyDescent="0.25">
      <c r="A177" s="26">
        <v>327</v>
      </c>
      <c r="B177" s="22" t="s">
        <v>313</v>
      </c>
      <c r="C177" s="22" t="s">
        <v>178</v>
      </c>
      <c r="D177" s="20">
        <v>96664</v>
      </c>
      <c r="E177" s="20">
        <v>96480</v>
      </c>
      <c r="F177" s="20">
        <v>95614</v>
      </c>
      <c r="G177" s="20">
        <v>94932</v>
      </c>
      <c r="H177" s="20">
        <v>93199</v>
      </c>
    </row>
    <row r="178" spans="1:8" x14ac:dyDescent="0.25">
      <c r="A178" s="26">
        <v>297</v>
      </c>
      <c r="B178" s="22" t="s">
        <v>314</v>
      </c>
      <c r="C178" s="22" t="s">
        <v>178</v>
      </c>
      <c r="D178" s="20">
        <v>104430</v>
      </c>
      <c r="E178" s="20">
        <v>104885</v>
      </c>
      <c r="F178" s="20">
        <v>104389</v>
      </c>
      <c r="G178" s="20">
        <v>104357</v>
      </c>
      <c r="H178" s="20">
        <v>103509</v>
      </c>
    </row>
    <row r="179" spans="1:8" x14ac:dyDescent="0.25">
      <c r="A179" s="26">
        <v>655</v>
      </c>
      <c r="B179" s="22" t="s">
        <v>315</v>
      </c>
      <c r="C179" s="22" t="s">
        <v>178</v>
      </c>
      <c r="D179" s="20">
        <v>58440</v>
      </c>
      <c r="E179" s="20">
        <v>58704</v>
      </c>
      <c r="F179" s="20">
        <v>58801</v>
      </c>
      <c r="G179" s="20">
        <v>58918</v>
      </c>
      <c r="H179" s="20">
        <v>59074</v>
      </c>
    </row>
    <row r="180" spans="1:8" x14ac:dyDescent="0.25">
      <c r="A180" s="26">
        <v>466</v>
      </c>
      <c r="B180" s="22" t="s">
        <v>316</v>
      </c>
      <c r="C180" s="22" t="s">
        <v>178</v>
      </c>
      <c r="D180" s="20">
        <v>75995</v>
      </c>
      <c r="E180" s="20">
        <v>75851</v>
      </c>
      <c r="F180" s="20">
        <v>75795</v>
      </c>
      <c r="G180" s="20">
        <v>75703</v>
      </c>
      <c r="H180" s="20">
        <v>75138</v>
      </c>
    </row>
    <row r="181" spans="1:8" x14ac:dyDescent="0.25">
      <c r="A181" s="26">
        <v>57</v>
      </c>
      <c r="B181" s="22" t="s">
        <v>317</v>
      </c>
      <c r="C181" s="22" t="s">
        <v>178</v>
      </c>
      <c r="D181" s="20">
        <v>332318</v>
      </c>
      <c r="E181" s="20">
        <v>331912</v>
      </c>
      <c r="F181" s="20">
        <v>332627</v>
      </c>
      <c r="G181" s="20">
        <v>333765</v>
      </c>
      <c r="H181" s="20">
        <v>333417</v>
      </c>
    </row>
    <row r="182" spans="1:8" x14ac:dyDescent="0.25">
      <c r="A182" s="26">
        <v>365</v>
      </c>
      <c r="B182" s="22" t="s">
        <v>318</v>
      </c>
      <c r="C182" s="22" t="s">
        <v>178</v>
      </c>
      <c r="D182" s="20">
        <v>91364</v>
      </c>
      <c r="E182" s="20">
        <v>91203</v>
      </c>
      <c r="F182" s="20">
        <v>91517</v>
      </c>
      <c r="G182" s="20">
        <v>91518</v>
      </c>
      <c r="H182" s="20">
        <v>91275</v>
      </c>
    </row>
    <row r="183" spans="1:8" x14ac:dyDescent="0.25">
      <c r="A183" s="26">
        <v>212</v>
      </c>
      <c r="B183" s="22" t="s">
        <v>319</v>
      </c>
      <c r="C183" s="22" t="s">
        <v>178</v>
      </c>
      <c r="D183" s="20">
        <v>130365</v>
      </c>
      <c r="E183" s="20">
        <v>129085</v>
      </c>
      <c r="F183" s="20">
        <v>126709</v>
      </c>
      <c r="G183" s="20">
        <v>126429</v>
      </c>
      <c r="H183" s="20">
        <v>126024</v>
      </c>
    </row>
    <row r="184" spans="1:8" x14ac:dyDescent="0.25">
      <c r="A184" s="26">
        <v>107</v>
      </c>
      <c r="B184" s="22" t="s">
        <v>320</v>
      </c>
      <c r="C184" s="22" t="s">
        <v>178</v>
      </c>
      <c r="D184" s="20">
        <v>212979</v>
      </c>
      <c r="E184" s="20">
        <v>213549</v>
      </c>
      <c r="F184" s="20">
        <v>213734</v>
      </c>
      <c r="G184" s="20">
        <v>213526</v>
      </c>
      <c r="H184" s="20">
        <v>213184</v>
      </c>
    </row>
    <row r="185" spans="1:8" x14ac:dyDescent="0.25">
      <c r="A185" s="26">
        <v>586</v>
      </c>
      <c r="B185" s="22" t="s">
        <v>321</v>
      </c>
      <c r="C185" s="22" t="s">
        <v>178</v>
      </c>
      <c r="D185" s="20">
        <v>64608</v>
      </c>
      <c r="E185" s="20">
        <v>64643</v>
      </c>
      <c r="F185" s="20">
        <v>64815</v>
      </c>
      <c r="G185" s="20">
        <v>64396</v>
      </c>
      <c r="H185" s="20">
        <v>64082</v>
      </c>
    </row>
    <row r="186" spans="1:8" x14ac:dyDescent="0.25">
      <c r="A186" s="26">
        <v>287</v>
      </c>
      <c r="B186" s="22" t="s">
        <v>322</v>
      </c>
      <c r="C186" s="22" t="s">
        <v>178</v>
      </c>
      <c r="D186" s="20">
        <v>107263</v>
      </c>
      <c r="E186" s="20">
        <v>107218</v>
      </c>
      <c r="F186" s="20">
        <v>106298</v>
      </c>
      <c r="G186" s="20">
        <v>105811</v>
      </c>
      <c r="H186" s="20">
        <v>104462</v>
      </c>
    </row>
    <row r="187" spans="1:8" x14ac:dyDescent="0.25">
      <c r="A187" s="26">
        <v>368</v>
      </c>
      <c r="B187" s="22" t="s">
        <v>323</v>
      </c>
      <c r="C187" s="22" t="s">
        <v>178</v>
      </c>
      <c r="D187" s="20">
        <v>90401</v>
      </c>
      <c r="E187" s="20">
        <v>91106</v>
      </c>
      <c r="F187" s="20">
        <v>91747</v>
      </c>
      <c r="G187" s="20">
        <v>92176</v>
      </c>
      <c r="H187" s="20">
        <v>92422</v>
      </c>
    </row>
    <row r="188" spans="1:8" x14ac:dyDescent="0.25">
      <c r="A188" s="26">
        <v>146</v>
      </c>
      <c r="B188" s="22" t="s">
        <v>324</v>
      </c>
      <c r="C188" s="22" t="s">
        <v>178</v>
      </c>
      <c r="D188" s="20">
        <v>176753</v>
      </c>
      <c r="E188" s="20">
        <v>176750</v>
      </c>
      <c r="F188" s="20">
        <v>181596</v>
      </c>
      <c r="G188" s="20">
        <v>181909</v>
      </c>
      <c r="H188" s="20">
        <v>181485</v>
      </c>
    </row>
    <row r="189" spans="1:8" x14ac:dyDescent="0.25">
      <c r="A189" s="26">
        <v>663</v>
      </c>
      <c r="B189" s="22" t="s">
        <v>325</v>
      </c>
      <c r="C189" s="22" t="s">
        <v>178</v>
      </c>
      <c r="D189" s="20">
        <v>58081</v>
      </c>
      <c r="E189" s="20">
        <v>57944</v>
      </c>
      <c r="F189" s="20">
        <v>57825</v>
      </c>
      <c r="G189" s="20">
        <v>57678</v>
      </c>
      <c r="H189" s="20">
        <v>57471</v>
      </c>
    </row>
    <row r="190" spans="1:8" x14ac:dyDescent="0.25">
      <c r="A190" s="26">
        <v>220</v>
      </c>
      <c r="B190" s="22" t="s">
        <v>326</v>
      </c>
      <c r="C190" s="22" t="s">
        <v>178</v>
      </c>
      <c r="D190" s="20">
        <v>125613</v>
      </c>
      <c r="E190" s="20">
        <v>125438</v>
      </c>
      <c r="F190" s="20">
        <v>126107</v>
      </c>
      <c r="G190" s="20">
        <v>125958</v>
      </c>
      <c r="H190" s="20">
        <v>126123</v>
      </c>
    </row>
    <row r="191" spans="1:8" x14ac:dyDescent="0.25">
      <c r="A191" s="26">
        <v>353</v>
      </c>
      <c r="B191" s="22" t="s">
        <v>327</v>
      </c>
      <c r="C191" s="22" t="s">
        <v>178</v>
      </c>
      <c r="D191" s="20">
        <v>93444</v>
      </c>
      <c r="E191" s="20">
        <v>94135</v>
      </c>
      <c r="F191" s="20">
        <v>94848</v>
      </c>
      <c r="G191" s="20">
        <v>95245</v>
      </c>
      <c r="H191" s="20">
        <v>95597</v>
      </c>
    </row>
    <row r="192" spans="1:8" x14ac:dyDescent="0.25">
      <c r="A192" s="26">
        <v>542</v>
      </c>
      <c r="B192" s="22" t="s">
        <v>328</v>
      </c>
      <c r="C192" s="22" t="s">
        <v>178</v>
      </c>
      <c r="D192" s="20">
        <v>67789</v>
      </c>
      <c r="E192" s="20">
        <v>67617</v>
      </c>
      <c r="F192" s="20">
        <v>67180</v>
      </c>
      <c r="G192" s="20">
        <v>67220</v>
      </c>
      <c r="H192" s="20">
        <v>67221</v>
      </c>
    </row>
    <row r="193" spans="1:8" x14ac:dyDescent="0.25">
      <c r="A193" s="26">
        <v>62</v>
      </c>
      <c r="B193" s="22" t="s">
        <v>329</v>
      </c>
      <c r="C193" s="22" t="s">
        <v>178</v>
      </c>
      <c r="D193" s="20">
        <v>312697</v>
      </c>
      <c r="E193" s="20">
        <v>311628</v>
      </c>
      <c r="F193" s="20">
        <v>310143</v>
      </c>
      <c r="G193" s="20">
        <v>307158</v>
      </c>
      <c r="H193" s="20">
        <v>304550</v>
      </c>
    </row>
    <row r="194" spans="1:8" x14ac:dyDescent="0.25">
      <c r="A194" s="26">
        <v>170</v>
      </c>
      <c r="B194" s="22" t="s">
        <v>330</v>
      </c>
      <c r="C194" s="22" t="s">
        <v>178</v>
      </c>
      <c r="D194" s="20">
        <v>152703</v>
      </c>
      <c r="E194" s="20">
        <v>152807</v>
      </c>
      <c r="F194" s="20">
        <v>153217</v>
      </c>
      <c r="G194" s="20">
        <v>153544</v>
      </c>
      <c r="H194" s="20">
        <v>151630</v>
      </c>
    </row>
    <row r="195" spans="1:8" x14ac:dyDescent="0.25">
      <c r="A195" s="26">
        <v>254</v>
      </c>
      <c r="B195" s="22" t="s">
        <v>331</v>
      </c>
      <c r="C195" s="22" t="s">
        <v>178</v>
      </c>
      <c r="D195" s="20">
        <v>114761</v>
      </c>
      <c r="E195" s="20">
        <v>114614</v>
      </c>
      <c r="F195" s="20">
        <v>113987</v>
      </c>
      <c r="G195" s="20">
        <v>112402</v>
      </c>
      <c r="H195" s="20">
        <v>111140</v>
      </c>
    </row>
    <row r="196" spans="1:8" x14ac:dyDescent="0.25">
      <c r="A196" s="26">
        <v>218</v>
      </c>
      <c r="B196" s="22" t="s">
        <v>332</v>
      </c>
      <c r="C196" s="22" t="s">
        <v>178</v>
      </c>
      <c r="D196" s="20">
        <v>126813</v>
      </c>
      <c r="E196" s="20">
        <v>127279</v>
      </c>
      <c r="F196" s="20">
        <v>128229</v>
      </c>
      <c r="G196" s="20">
        <v>128480</v>
      </c>
      <c r="H196" s="20">
        <v>128632</v>
      </c>
    </row>
    <row r="197" spans="1:8" x14ac:dyDescent="0.25">
      <c r="A197" s="26">
        <v>184</v>
      </c>
      <c r="B197" s="22" t="s">
        <v>333</v>
      </c>
      <c r="C197" s="22" t="s">
        <v>178</v>
      </c>
      <c r="D197" s="20">
        <v>143592</v>
      </c>
      <c r="E197" s="20">
        <v>144706</v>
      </c>
      <c r="F197" s="20">
        <v>145781</v>
      </c>
      <c r="G197" s="20">
        <v>146416</v>
      </c>
      <c r="H197" s="20">
        <v>146950</v>
      </c>
    </row>
    <row r="198" spans="1:8" x14ac:dyDescent="0.25">
      <c r="A198" s="26">
        <v>342</v>
      </c>
      <c r="B198" s="22" t="s">
        <v>334</v>
      </c>
      <c r="C198" s="22" t="s">
        <v>178</v>
      </c>
      <c r="D198" s="20">
        <v>94740</v>
      </c>
      <c r="E198" s="20">
        <v>91818</v>
      </c>
      <c r="F198" s="20">
        <v>90701</v>
      </c>
      <c r="G198" s="20">
        <v>89181</v>
      </c>
      <c r="H198" s="20">
        <v>86953</v>
      </c>
    </row>
    <row r="199" spans="1:8" x14ac:dyDescent="0.25">
      <c r="A199" s="26">
        <v>573</v>
      </c>
      <c r="B199" s="22" t="s">
        <v>335</v>
      </c>
      <c r="C199" s="22" t="s">
        <v>178</v>
      </c>
      <c r="D199" s="20">
        <v>65496</v>
      </c>
      <c r="E199" s="20">
        <v>64274</v>
      </c>
      <c r="F199" s="20">
        <v>63486</v>
      </c>
      <c r="G199" s="20">
        <v>62538</v>
      </c>
      <c r="H199" s="20">
        <v>61915</v>
      </c>
    </row>
    <row r="200" spans="1:8" x14ac:dyDescent="0.25">
      <c r="A200" s="26">
        <v>486</v>
      </c>
      <c r="B200" s="22" t="s">
        <v>336</v>
      </c>
      <c r="C200" s="22" t="s">
        <v>178</v>
      </c>
      <c r="D200" s="20">
        <v>73631</v>
      </c>
      <c r="E200" s="20">
        <v>73396</v>
      </c>
      <c r="F200" s="20">
        <v>73241</v>
      </c>
      <c r="G200" s="20">
        <v>72578</v>
      </c>
      <c r="H200" s="20">
        <v>71776</v>
      </c>
    </row>
    <row r="201" spans="1:8" x14ac:dyDescent="0.25">
      <c r="A201" s="26">
        <v>440</v>
      </c>
      <c r="B201" s="22" t="s">
        <v>337</v>
      </c>
      <c r="C201" s="22" t="s">
        <v>178</v>
      </c>
      <c r="D201" s="20">
        <v>79348</v>
      </c>
      <c r="E201" s="20">
        <v>79578</v>
      </c>
      <c r="F201" s="20">
        <v>80121</v>
      </c>
      <c r="G201" s="20">
        <v>80245</v>
      </c>
      <c r="H201" s="20">
        <v>80088</v>
      </c>
    </row>
    <row r="202" spans="1:8" x14ac:dyDescent="0.25">
      <c r="A202" s="26">
        <v>484</v>
      </c>
      <c r="B202" s="22" t="s">
        <v>338</v>
      </c>
      <c r="C202" s="22" t="s">
        <v>178</v>
      </c>
      <c r="D202" s="20">
        <v>74107</v>
      </c>
      <c r="E202" s="20">
        <v>74560</v>
      </c>
      <c r="F202" s="20">
        <v>75227</v>
      </c>
      <c r="G202" s="20">
        <v>75465</v>
      </c>
      <c r="H202" s="20">
        <v>74343</v>
      </c>
    </row>
    <row r="203" spans="1:8" x14ac:dyDescent="0.25">
      <c r="A203" s="26">
        <v>460</v>
      </c>
      <c r="B203" s="22" t="s">
        <v>339</v>
      </c>
      <c r="C203" s="22" t="s">
        <v>178</v>
      </c>
      <c r="D203" s="20">
        <v>77140</v>
      </c>
      <c r="E203" s="20">
        <v>76833</v>
      </c>
      <c r="F203" s="20">
        <v>76778</v>
      </c>
      <c r="G203" s="20">
        <v>76374</v>
      </c>
      <c r="H203" s="20">
        <v>75970</v>
      </c>
    </row>
    <row r="204" spans="1:8" x14ac:dyDescent="0.25">
      <c r="A204" s="26">
        <v>313</v>
      </c>
      <c r="B204" s="22" t="s">
        <v>340</v>
      </c>
      <c r="C204" s="22" t="s">
        <v>178</v>
      </c>
      <c r="D204" s="20">
        <v>100670</v>
      </c>
      <c r="E204" s="20">
        <v>99949</v>
      </c>
      <c r="F204" s="20">
        <v>99604</v>
      </c>
      <c r="G204" s="20">
        <v>97994</v>
      </c>
      <c r="H204" s="20">
        <v>96224</v>
      </c>
    </row>
    <row r="205" spans="1:8" x14ac:dyDescent="0.25">
      <c r="A205" s="26">
        <v>231</v>
      </c>
      <c r="B205" s="22" t="s">
        <v>341</v>
      </c>
      <c r="C205" s="22" t="s">
        <v>178</v>
      </c>
      <c r="D205" s="20">
        <v>121692</v>
      </c>
      <c r="E205" s="20">
        <v>121677</v>
      </c>
      <c r="F205" s="20">
        <v>121546</v>
      </c>
      <c r="G205" s="20">
        <v>120949</v>
      </c>
      <c r="H205" s="20">
        <v>120477</v>
      </c>
    </row>
    <row r="206" spans="1:8" x14ac:dyDescent="0.25">
      <c r="A206" s="26">
        <v>229</v>
      </c>
      <c r="B206" s="22" t="s">
        <v>342</v>
      </c>
      <c r="C206" s="22" t="s">
        <v>178</v>
      </c>
      <c r="D206" s="20">
        <v>122385</v>
      </c>
      <c r="E206" s="20">
        <v>121952</v>
      </c>
      <c r="F206" s="20">
        <v>121988</v>
      </c>
      <c r="G206" s="20">
        <v>121725</v>
      </c>
      <c r="H206" s="20">
        <v>121442</v>
      </c>
    </row>
    <row r="207" spans="1:8" x14ac:dyDescent="0.25">
      <c r="A207" s="26">
        <v>202</v>
      </c>
      <c r="B207" s="22" t="s">
        <v>343</v>
      </c>
      <c r="C207" s="22" t="s">
        <v>178</v>
      </c>
      <c r="D207" s="20">
        <v>134605</v>
      </c>
      <c r="E207" s="20">
        <v>133428</v>
      </c>
      <c r="F207" s="20">
        <v>132388</v>
      </c>
      <c r="G207" s="20">
        <v>130662</v>
      </c>
      <c r="H207" s="20">
        <v>129369</v>
      </c>
    </row>
    <row r="208" spans="1:8" x14ac:dyDescent="0.25">
      <c r="A208" s="26">
        <v>306</v>
      </c>
      <c r="B208" s="22" t="s">
        <v>344</v>
      </c>
      <c r="C208" s="22" t="s">
        <v>178</v>
      </c>
      <c r="D208" s="20">
        <v>101638</v>
      </c>
      <c r="E208" s="20">
        <v>100784</v>
      </c>
      <c r="F208" s="20">
        <v>100740</v>
      </c>
      <c r="G208" s="20">
        <v>100746</v>
      </c>
      <c r="H208" s="20">
        <v>99623</v>
      </c>
    </row>
    <row r="209" spans="1:8" x14ac:dyDescent="0.25">
      <c r="A209" s="26">
        <v>519</v>
      </c>
      <c r="B209" s="22" t="s">
        <v>345</v>
      </c>
      <c r="C209" s="22" t="s">
        <v>178</v>
      </c>
      <c r="D209" s="20">
        <v>70166</v>
      </c>
      <c r="E209" s="20">
        <v>69843</v>
      </c>
      <c r="F209" s="20">
        <v>69645</v>
      </c>
      <c r="G209" s="20">
        <v>69235</v>
      </c>
      <c r="H209" s="20">
        <v>68747</v>
      </c>
    </row>
    <row r="210" spans="1:8" x14ac:dyDescent="0.25">
      <c r="A210" s="26">
        <v>723</v>
      </c>
      <c r="B210" s="22" t="s">
        <v>346</v>
      </c>
      <c r="C210" s="22" t="s">
        <v>178</v>
      </c>
      <c r="D210" s="20">
        <v>53856</v>
      </c>
      <c r="E210" s="20">
        <v>53875</v>
      </c>
      <c r="F210" s="20">
        <v>53919</v>
      </c>
      <c r="G210" s="20">
        <v>53774</v>
      </c>
      <c r="H210" s="20">
        <v>53528</v>
      </c>
    </row>
    <row r="211" spans="1:8" x14ac:dyDescent="0.25">
      <c r="A211" s="26">
        <v>293</v>
      </c>
      <c r="B211" s="22" t="s">
        <v>347</v>
      </c>
      <c r="C211" s="22" t="s">
        <v>178</v>
      </c>
      <c r="D211" s="20">
        <v>105101</v>
      </c>
      <c r="E211" s="20">
        <v>105964</v>
      </c>
      <c r="F211" s="20">
        <v>106942</v>
      </c>
      <c r="G211" s="20">
        <v>107437</v>
      </c>
      <c r="H211" s="20">
        <v>107540</v>
      </c>
    </row>
    <row r="212" spans="1:8" x14ac:dyDescent="0.25">
      <c r="A212" s="26">
        <v>730</v>
      </c>
      <c r="B212" s="22" t="s">
        <v>348</v>
      </c>
      <c r="C212" s="22" t="s">
        <v>178</v>
      </c>
      <c r="D212" s="20">
        <v>53519</v>
      </c>
      <c r="E212" s="20">
        <v>53601</v>
      </c>
      <c r="F212" s="20">
        <v>53304</v>
      </c>
      <c r="G212" s="20">
        <v>52933</v>
      </c>
      <c r="H212" s="20">
        <v>52431</v>
      </c>
    </row>
    <row r="213" spans="1:8" x14ac:dyDescent="0.25">
      <c r="A213" s="26">
        <v>367</v>
      </c>
      <c r="B213" s="22" t="s">
        <v>349</v>
      </c>
      <c r="C213" s="22" t="s">
        <v>178</v>
      </c>
      <c r="D213" s="20">
        <v>90643</v>
      </c>
      <c r="E213" s="20">
        <v>90742</v>
      </c>
      <c r="F213" s="20">
        <v>91176</v>
      </c>
      <c r="G213" s="20">
        <v>91510</v>
      </c>
      <c r="H213" s="20">
        <v>91582</v>
      </c>
    </row>
    <row r="214" spans="1:8" x14ac:dyDescent="0.25">
      <c r="A214" s="26">
        <v>398</v>
      </c>
      <c r="B214" s="22" t="s">
        <v>350</v>
      </c>
      <c r="C214" s="22" t="s">
        <v>178</v>
      </c>
      <c r="D214" s="20">
        <v>85098</v>
      </c>
      <c r="E214" s="20">
        <v>85791</v>
      </c>
      <c r="F214" s="20">
        <v>86326</v>
      </c>
      <c r="G214" s="20">
        <v>86600</v>
      </c>
      <c r="H214" s="20">
        <v>86705</v>
      </c>
    </row>
    <row r="215" spans="1:8" x14ac:dyDescent="0.25">
      <c r="A215" s="26">
        <v>621</v>
      </c>
      <c r="B215" s="22" t="s">
        <v>351</v>
      </c>
      <c r="C215" s="22" t="s">
        <v>178</v>
      </c>
      <c r="D215" s="20">
        <v>60548</v>
      </c>
      <c r="E215" s="20">
        <v>60474</v>
      </c>
      <c r="F215" s="20">
        <v>59923</v>
      </c>
      <c r="G215" s="20">
        <v>59098</v>
      </c>
      <c r="H215" s="20">
        <v>58385</v>
      </c>
    </row>
    <row r="216" spans="1:8" x14ac:dyDescent="0.25">
      <c r="A216" s="26">
        <v>543</v>
      </c>
      <c r="B216" s="22" t="s">
        <v>352</v>
      </c>
      <c r="C216" s="22" t="s">
        <v>178</v>
      </c>
      <c r="D216" s="20">
        <v>67644</v>
      </c>
      <c r="E216" s="20">
        <v>67589</v>
      </c>
      <c r="F216" s="20">
        <v>67895</v>
      </c>
      <c r="G216" s="20">
        <v>68033</v>
      </c>
      <c r="H216" s="20">
        <v>67527</v>
      </c>
    </row>
    <row r="217" spans="1:8" x14ac:dyDescent="0.25">
      <c r="A217" s="26">
        <v>554</v>
      </c>
      <c r="B217" s="22" t="s">
        <v>353</v>
      </c>
      <c r="C217" s="22" t="s">
        <v>178</v>
      </c>
      <c r="D217" s="20">
        <v>67010</v>
      </c>
      <c r="E217" s="20">
        <v>66695</v>
      </c>
      <c r="F217" s="20">
        <v>66564</v>
      </c>
      <c r="G217" s="20">
        <v>66218</v>
      </c>
      <c r="H217" s="20">
        <v>66134</v>
      </c>
    </row>
    <row r="218" spans="1:8" x14ac:dyDescent="0.25">
      <c r="A218" s="26">
        <v>722</v>
      </c>
      <c r="B218" s="22" t="s">
        <v>354</v>
      </c>
      <c r="C218" s="22" t="s">
        <v>178</v>
      </c>
      <c r="D218" s="20">
        <v>53921</v>
      </c>
      <c r="E218" s="20">
        <v>53557</v>
      </c>
      <c r="F218" s="20">
        <v>53496</v>
      </c>
      <c r="G218" s="20">
        <v>53186</v>
      </c>
      <c r="H218" s="20">
        <v>52981</v>
      </c>
    </row>
    <row r="219" spans="1:8" x14ac:dyDescent="0.25">
      <c r="A219" s="26">
        <v>235</v>
      </c>
      <c r="B219" s="22" t="s">
        <v>355</v>
      </c>
      <c r="C219" s="22" t="s">
        <v>356</v>
      </c>
      <c r="D219" s="20">
        <v>121272</v>
      </c>
      <c r="E219" s="20">
        <v>120421</v>
      </c>
      <c r="F219" s="20">
        <v>118950</v>
      </c>
      <c r="G219" s="20">
        <v>117710</v>
      </c>
      <c r="H219" s="20">
        <v>115406</v>
      </c>
    </row>
    <row r="220" spans="1:8" x14ac:dyDescent="0.25">
      <c r="A220" s="26">
        <v>54</v>
      </c>
      <c r="B220" s="22" t="s">
        <v>357</v>
      </c>
      <c r="C220" s="22" t="s">
        <v>356</v>
      </c>
      <c r="D220" s="20">
        <v>379289</v>
      </c>
      <c r="E220" s="20">
        <v>374572</v>
      </c>
      <c r="F220" s="20">
        <v>367574</v>
      </c>
      <c r="G220" s="20">
        <v>363277</v>
      </c>
      <c r="H220" s="20">
        <v>360098</v>
      </c>
    </row>
    <row r="221" spans="1:8" x14ac:dyDescent="0.25">
      <c r="A221" s="26">
        <v>291</v>
      </c>
      <c r="B221" s="22" t="s">
        <v>358</v>
      </c>
      <c r="C221" s="22" t="s">
        <v>356</v>
      </c>
      <c r="D221" s="20">
        <v>105673</v>
      </c>
      <c r="E221" s="20">
        <v>106008</v>
      </c>
      <c r="F221" s="20">
        <v>106447</v>
      </c>
      <c r="G221" s="20">
        <v>107128</v>
      </c>
      <c r="H221" s="20">
        <v>106742</v>
      </c>
    </row>
    <row r="222" spans="1:8" x14ac:dyDescent="0.25">
      <c r="A222" s="26">
        <v>516</v>
      </c>
      <c r="B222" s="22" t="s">
        <v>359</v>
      </c>
      <c r="C222" s="22" t="s">
        <v>356</v>
      </c>
      <c r="D222" s="20">
        <v>70465</v>
      </c>
      <c r="E222" s="20">
        <v>69324</v>
      </c>
      <c r="F222" s="20">
        <v>68263</v>
      </c>
      <c r="G222" s="20">
        <v>66513</v>
      </c>
      <c r="H222" s="20">
        <v>64866</v>
      </c>
    </row>
    <row r="223" spans="1:8" x14ac:dyDescent="0.25">
      <c r="A223" s="26">
        <v>534</v>
      </c>
      <c r="B223" s="22" t="s">
        <v>360</v>
      </c>
      <c r="C223" s="22" t="s">
        <v>356</v>
      </c>
      <c r="D223" s="20">
        <v>68484</v>
      </c>
      <c r="E223" s="20">
        <v>65000</v>
      </c>
      <c r="F223" s="20">
        <v>62297</v>
      </c>
      <c r="G223" s="20">
        <v>59284</v>
      </c>
      <c r="H223" s="20">
        <v>57175</v>
      </c>
    </row>
    <row r="224" spans="1:8" x14ac:dyDescent="0.25">
      <c r="A224" s="26">
        <v>270</v>
      </c>
      <c r="B224" s="22" t="s">
        <v>361</v>
      </c>
      <c r="C224" s="22" t="s">
        <v>356</v>
      </c>
      <c r="D224" s="20">
        <v>110937</v>
      </c>
      <c r="E224" s="20">
        <v>110814</v>
      </c>
      <c r="F224" s="20">
        <v>110388</v>
      </c>
      <c r="G224" s="20">
        <v>109735</v>
      </c>
      <c r="H224" s="20">
        <v>109120</v>
      </c>
    </row>
    <row r="225" spans="1:8" x14ac:dyDescent="0.25">
      <c r="A225" s="26">
        <v>39</v>
      </c>
      <c r="B225" s="22" t="s">
        <v>362</v>
      </c>
      <c r="C225" s="22" t="s">
        <v>356</v>
      </c>
      <c r="D225" s="20">
        <v>478221</v>
      </c>
      <c r="E225" s="20">
        <v>472567</v>
      </c>
      <c r="F225" s="20">
        <v>465167</v>
      </c>
      <c r="G225" s="20">
        <v>458714</v>
      </c>
      <c r="H225" s="20">
        <v>449572</v>
      </c>
    </row>
    <row r="226" spans="1:8" x14ac:dyDescent="0.25">
      <c r="A226" s="26">
        <v>625</v>
      </c>
      <c r="B226" s="22" t="s">
        <v>363</v>
      </c>
      <c r="C226" s="22" t="s">
        <v>356</v>
      </c>
      <c r="D226" s="20">
        <v>60336</v>
      </c>
      <c r="E226" s="20">
        <v>58324</v>
      </c>
      <c r="F226" s="20">
        <v>55925</v>
      </c>
      <c r="G226" s="20">
        <v>54523</v>
      </c>
      <c r="H226" s="20">
        <v>53161</v>
      </c>
    </row>
    <row r="227" spans="1:8" x14ac:dyDescent="0.25">
      <c r="A227" s="26">
        <v>19</v>
      </c>
      <c r="B227" s="22" t="s">
        <v>364</v>
      </c>
      <c r="C227" s="22" t="s">
        <v>356</v>
      </c>
      <c r="D227" s="20">
        <v>727211</v>
      </c>
      <c r="E227" s="20">
        <v>716265</v>
      </c>
      <c r="F227" s="20">
        <v>704961</v>
      </c>
      <c r="G227" s="20">
        <v>696159</v>
      </c>
      <c r="H227" s="20">
        <v>683285</v>
      </c>
    </row>
    <row r="228" spans="1:8" x14ac:dyDescent="0.25">
      <c r="A228" s="26">
        <v>155</v>
      </c>
      <c r="B228" s="22" t="s">
        <v>365</v>
      </c>
      <c r="C228" s="22" t="s">
        <v>356</v>
      </c>
      <c r="D228" s="20">
        <v>170243</v>
      </c>
      <c r="E228" s="20">
        <v>168324</v>
      </c>
      <c r="F228" s="20">
        <v>165541</v>
      </c>
      <c r="G228" s="20">
        <v>163004</v>
      </c>
      <c r="H228" s="20">
        <v>160991</v>
      </c>
    </row>
    <row r="229" spans="1:8" x14ac:dyDescent="0.25">
      <c r="A229" s="26">
        <v>596</v>
      </c>
      <c r="B229" s="22" t="s">
        <v>366</v>
      </c>
      <c r="C229" s="22" t="s">
        <v>356</v>
      </c>
      <c r="D229" s="20">
        <v>63597</v>
      </c>
      <c r="E229" s="20">
        <v>63131</v>
      </c>
      <c r="F229" s="20">
        <v>61995</v>
      </c>
      <c r="G229" s="20">
        <v>61236</v>
      </c>
      <c r="H229" s="20">
        <v>60389</v>
      </c>
    </row>
    <row r="230" spans="1:8" x14ac:dyDescent="0.25">
      <c r="A230" s="26">
        <v>283</v>
      </c>
      <c r="B230" s="22" t="s">
        <v>367</v>
      </c>
      <c r="C230" s="22" t="s">
        <v>356</v>
      </c>
      <c r="D230" s="20">
        <v>108649</v>
      </c>
      <c r="E230" s="20">
        <v>107475</v>
      </c>
      <c r="F230" s="20">
        <v>106780</v>
      </c>
      <c r="G230" s="20">
        <v>104751</v>
      </c>
      <c r="H230" s="20">
        <v>101763</v>
      </c>
    </row>
    <row r="231" spans="1:8" x14ac:dyDescent="0.25">
      <c r="A231" s="26">
        <v>162</v>
      </c>
      <c r="B231" s="22" t="s">
        <v>250</v>
      </c>
      <c r="C231" s="22" t="s">
        <v>356</v>
      </c>
      <c r="D231" s="20">
        <v>157935</v>
      </c>
      <c r="E231" s="20">
        <v>156682</v>
      </c>
      <c r="F231" s="20">
        <v>154966</v>
      </c>
      <c r="G231" s="20">
        <v>154039</v>
      </c>
      <c r="H231" s="20">
        <v>152052</v>
      </c>
    </row>
    <row r="232" spans="1:8" x14ac:dyDescent="0.25">
      <c r="A232" s="26">
        <v>326</v>
      </c>
      <c r="B232" s="22" t="s">
        <v>368</v>
      </c>
      <c r="C232" s="22" t="s">
        <v>356</v>
      </c>
      <c r="D232" s="20">
        <v>97261</v>
      </c>
      <c r="E232" s="20">
        <v>96536</v>
      </c>
      <c r="F232" s="20">
        <v>94637</v>
      </c>
      <c r="G232" s="20">
        <v>93269</v>
      </c>
      <c r="H232" s="20">
        <v>92280</v>
      </c>
    </row>
    <row r="233" spans="1:8" x14ac:dyDescent="0.25">
      <c r="A233" s="26">
        <v>445</v>
      </c>
      <c r="B233" s="22" t="s">
        <v>369</v>
      </c>
      <c r="C233" s="22" t="s">
        <v>356</v>
      </c>
      <c r="D233" s="20">
        <v>78877</v>
      </c>
      <c r="E233" s="20">
        <v>77752</v>
      </c>
      <c r="F233" s="20">
        <v>76880</v>
      </c>
      <c r="G233" s="20">
        <v>76399</v>
      </c>
      <c r="H233" s="20">
        <v>74886</v>
      </c>
    </row>
    <row r="234" spans="1:8" x14ac:dyDescent="0.25">
      <c r="A234" s="26">
        <v>670</v>
      </c>
      <c r="B234" s="22" t="s">
        <v>370</v>
      </c>
      <c r="C234" s="22" t="s">
        <v>356</v>
      </c>
      <c r="D234" s="20">
        <v>57706</v>
      </c>
      <c r="E234" s="20">
        <v>55813</v>
      </c>
      <c r="F234" s="20">
        <v>54261</v>
      </c>
      <c r="G234" s="20">
        <v>52714</v>
      </c>
      <c r="H234" s="20">
        <v>51112</v>
      </c>
    </row>
    <row r="235" spans="1:8" x14ac:dyDescent="0.25">
      <c r="A235" s="26">
        <v>262</v>
      </c>
      <c r="B235" s="22" t="s">
        <v>371</v>
      </c>
      <c r="C235" s="22" t="s">
        <v>356</v>
      </c>
      <c r="D235" s="20">
        <v>112361</v>
      </c>
      <c r="E235" s="20">
        <v>111725</v>
      </c>
      <c r="F235" s="20">
        <v>111059</v>
      </c>
      <c r="G235" s="20">
        <v>110118</v>
      </c>
      <c r="H235" s="20">
        <v>108955</v>
      </c>
    </row>
    <row r="236" spans="1:8" x14ac:dyDescent="0.25">
      <c r="A236" s="26">
        <v>190</v>
      </c>
      <c r="B236" s="22" t="s">
        <v>372</v>
      </c>
      <c r="C236" s="22" t="s">
        <v>356</v>
      </c>
      <c r="D236" s="20">
        <v>141464</v>
      </c>
      <c r="E236" s="20">
        <v>139352</v>
      </c>
      <c r="F236" s="20">
        <v>136777</v>
      </c>
      <c r="G236" s="20">
        <v>134574</v>
      </c>
      <c r="H236" s="20">
        <v>132176</v>
      </c>
    </row>
    <row r="237" spans="1:8" x14ac:dyDescent="0.25">
      <c r="A237" s="26">
        <v>258</v>
      </c>
      <c r="B237" s="22" t="s">
        <v>349</v>
      </c>
      <c r="C237" s="22" t="s">
        <v>356</v>
      </c>
      <c r="D237" s="20">
        <v>113166</v>
      </c>
      <c r="E237" s="20">
        <v>113227</v>
      </c>
      <c r="F237" s="20">
        <v>112961</v>
      </c>
      <c r="G237" s="20">
        <v>112984</v>
      </c>
      <c r="H237" s="20">
        <v>112420</v>
      </c>
    </row>
    <row r="238" spans="1:8" x14ac:dyDescent="0.25">
      <c r="A238" s="26">
        <v>183</v>
      </c>
      <c r="B238" s="22" t="s">
        <v>373</v>
      </c>
      <c r="C238" s="22" t="s">
        <v>374</v>
      </c>
      <c r="D238" s="20">
        <v>144399</v>
      </c>
      <c r="E238" s="20">
        <v>144772</v>
      </c>
      <c r="F238" s="20">
        <v>145346</v>
      </c>
      <c r="G238" s="20">
        <v>146287</v>
      </c>
      <c r="H238" s="20">
        <v>147409</v>
      </c>
    </row>
    <row r="239" spans="1:8" x14ac:dyDescent="0.25">
      <c r="A239" s="26">
        <v>627</v>
      </c>
      <c r="B239" s="22" t="s">
        <v>375</v>
      </c>
      <c r="C239" s="22" t="s">
        <v>374</v>
      </c>
      <c r="D239" s="20">
        <v>59947</v>
      </c>
      <c r="E239" s="20">
        <v>60101</v>
      </c>
      <c r="F239" s="20">
        <v>60131</v>
      </c>
      <c r="G239" s="20">
        <v>60304</v>
      </c>
      <c r="H239" s="20">
        <v>60524</v>
      </c>
    </row>
    <row r="240" spans="1:8" x14ac:dyDescent="0.25">
      <c r="A240" s="26">
        <v>402</v>
      </c>
      <c r="B240" s="22" t="s">
        <v>376</v>
      </c>
      <c r="C240" s="22" t="s">
        <v>374</v>
      </c>
      <c r="D240" s="20">
        <v>84694</v>
      </c>
      <c r="E240" s="20">
        <v>84675</v>
      </c>
      <c r="F240" s="20">
        <v>84616</v>
      </c>
      <c r="G240" s="20">
        <v>84927</v>
      </c>
      <c r="H240" s="20">
        <v>84200</v>
      </c>
    </row>
    <row r="241" spans="1:8" x14ac:dyDescent="0.25">
      <c r="A241" s="26">
        <v>230</v>
      </c>
      <c r="B241" s="22" t="s">
        <v>377</v>
      </c>
      <c r="C241" s="22" t="s">
        <v>374</v>
      </c>
      <c r="D241" s="20">
        <v>122105</v>
      </c>
      <c r="E241" s="20">
        <v>122556</v>
      </c>
      <c r="F241" s="20">
        <v>122888</v>
      </c>
      <c r="G241" s="20">
        <v>123654</v>
      </c>
      <c r="H241" s="20">
        <v>124311</v>
      </c>
    </row>
    <row r="242" spans="1:8" x14ac:dyDescent="0.25">
      <c r="A242" s="26">
        <v>639</v>
      </c>
      <c r="B242" s="22" t="s">
        <v>378</v>
      </c>
      <c r="C242" s="22" t="s">
        <v>374</v>
      </c>
      <c r="D242" s="20">
        <v>59395</v>
      </c>
      <c r="E242" s="20">
        <v>59566</v>
      </c>
      <c r="F242" s="20">
        <v>59646</v>
      </c>
      <c r="G242" s="20">
        <v>59708</v>
      </c>
      <c r="H242" s="20">
        <v>60063</v>
      </c>
    </row>
    <row r="243" spans="1:8" x14ac:dyDescent="0.25">
      <c r="A243" s="26">
        <v>733</v>
      </c>
      <c r="B243" s="22" t="s">
        <v>379</v>
      </c>
      <c r="C243" s="22" t="s">
        <v>374</v>
      </c>
      <c r="D243" s="20">
        <v>53195</v>
      </c>
      <c r="E243" s="20">
        <v>53148</v>
      </c>
      <c r="F243" s="20">
        <v>52816</v>
      </c>
      <c r="G243" s="20">
        <v>52531</v>
      </c>
      <c r="H243" s="20">
        <v>52128</v>
      </c>
    </row>
    <row r="244" spans="1:8" x14ac:dyDescent="0.25">
      <c r="A244" s="26">
        <v>497</v>
      </c>
      <c r="B244" s="22" t="s">
        <v>380</v>
      </c>
      <c r="C244" s="22" t="s">
        <v>374</v>
      </c>
      <c r="D244" s="20">
        <v>72495</v>
      </c>
      <c r="E244" s="20">
        <v>72591</v>
      </c>
      <c r="F244" s="20">
        <v>72626</v>
      </c>
      <c r="G244" s="20">
        <v>72816</v>
      </c>
      <c r="H244" s="20">
        <v>73213</v>
      </c>
    </row>
    <row r="245" spans="1:8" x14ac:dyDescent="0.25">
      <c r="A245" s="26">
        <v>213</v>
      </c>
      <c r="B245" s="22" t="s">
        <v>381</v>
      </c>
      <c r="C245" s="22" t="s">
        <v>374</v>
      </c>
      <c r="D245" s="20">
        <v>130250</v>
      </c>
      <c r="E245" s="20">
        <v>129993</v>
      </c>
      <c r="F245" s="20">
        <v>130653</v>
      </c>
      <c r="G245" s="20">
        <v>130417</v>
      </c>
      <c r="H245" s="20">
        <v>130383</v>
      </c>
    </row>
    <row r="246" spans="1:8" x14ac:dyDescent="0.25">
      <c r="A246" s="26">
        <v>377</v>
      </c>
      <c r="B246" s="22" t="s">
        <v>272</v>
      </c>
      <c r="C246" s="22" t="s">
        <v>374</v>
      </c>
      <c r="D246" s="20">
        <v>88816</v>
      </c>
      <c r="E246" s="20">
        <v>89061</v>
      </c>
      <c r="F246" s="20">
        <v>88357</v>
      </c>
      <c r="G246" s="20">
        <v>88441</v>
      </c>
      <c r="H246" s="20">
        <v>88248</v>
      </c>
    </row>
    <row r="247" spans="1:8" x14ac:dyDescent="0.25">
      <c r="A247" s="26">
        <v>214</v>
      </c>
      <c r="B247" s="22" t="s">
        <v>382</v>
      </c>
      <c r="C247" s="22" t="s">
        <v>374</v>
      </c>
      <c r="D247" s="20">
        <v>129638</v>
      </c>
      <c r="E247" s="20">
        <v>129806</v>
      </c>
      <c r="F247" s="20">
        <v>129880</v>
      </c>
      <c r="G247" s="20">
        <v>128974</v>
      </c>
      <c r="H247" s="20">
        <v>128352</v>
      </c>
    </row>
    <row r="248" spans="1:8" x14ac:dyDescent="0.25">
      <c r="A248" s="26">
        <v>285</v>
      </c>
      <c r="B248" s="22" t="s">
        <v>383</v>
      </c>
      <c r="C248" s="22" t="s">
        <v>374</v>
      </c>
      <c r="D248" s="20">
        <v>107568</v>
      </c>
      <c r="E248" s="20">
        <v>108123</v>
      </c>
      <c r="F248" s="20">
        <v>108277</v>
      </c>
      <c r="G248" s="20">
        <v>108453</v>
      </c>
      <c r="H248" s="20">
        <v>108993</v>
      </c>
    </row>
    <row r="249" spans="1:8" x14ac:dyDescent="0.25">
      <c r="A249" s="26">
        <v>709</v>
      </c>
      <c r="B249" s="22" t="s">
        <v>384</v>
      </c>
      <c r="C249" s="22" t="s">
        <v>374</v>
      </c>
      <c r="D249" s="20">
        <v>54620</v>
      </c>
      <c r="E249" s="20">
        <v>54895</v>
      </c>
      <c r="F249" s="20">
        <v>54841</v>
      </c>
      <c r="G249" s="20">
        <v>54640</v>
      </c>
      <c r="H249" s="20">
        <v>54872</v>
      </c>
    </row>
    <row r="250" spans="1:8" x14ac:dyDescent="0.25">
      <c r="A250" s="26">
        <v>519</v>
      </c>
      <c r="B250" s="22" t="s">
        <v>385</v>
      </c>
      <c r="C250" s="22" t="s">
        <v>386</v>
      </c>
      <c r="D250" s="20">
        <v>70166</v>
      </c>
      <c r="E250" s="20">
        <v>70457</v>
      </c>
      <c r="F250" s="20">
        <v>70658</v>
      </c>
      <c r="G250" s="20">
        <v>70919</v>
      </c>
      <c r="H250" s="20">
        <v>71131</v>
      </c>
    </row>
    <row r="251" spans="1:8" x14ac:dyDescent="0.25">
      <c r="A251" s="26">
        <v>20</v>
      </c>
      <c r="B251" s="22" t="s">
        <v>387</v>
      </c>
      <c r="C251" s="22" t="s">
        <v>388</v>
      </c>
      <c r="D251" s="20">
        <v>705749</v>
      </c>
      <c r="E251" s="20">
        <v>701547</v>
      </c>
      <c r="F251" s="20">
        <v>694906</v>
      </c>
      <c r="G251" s="20">
        <v>685815</v>
      </c>
      <c r="H251" s="20">
        <v>675400</v>
      </c>
    </row>
    <row r="252" spans="1:8" x14ac:dyDescent="0.25">
      <c r="A252" s="26">
        <v>731</v>
      </c>
      <c r="B252" s="22" t="s">
        <v>389</v>
      </c>
      <c r="C252" s="22" t="s">
        <v>390</v>
      </c>
      <c r="D252" s="20">
        <v>53447</v>
      </c>
      <c r="E252" s="20">
        <v>53557</v>
      </c>
      <c r="F252" s="20">
        <v>52277</v>
      </c>
      <c r="G252" s="20">
        <v>50486</v>
      </c>
      <c r="H252" s="20">
        <v>49109</v>
      </c>
    </row>
    <row r="253" spans="1:8" x14ac:dyDescent="0.25">
      <c r="A253" s="26">
        <v>316</v>
      </c>
      <c r="B253" s="22" t="s">
        <v>391</v>
      </c>
      <c r="C253" s="22" t="s">
        <v>390</v>
      </c>
      <c r="D253" s="20">
        <v>99805</v>
      </c>
      <c r="E253" s="20">
        <v>99351</v>
      </c>
      <c r="F253" s="20">
        <v>98236</v>
      </c>
      <c r="G253" s="20">
        <v>96427</v>
      </c>
      <c r="H253" s="20">
        <v>93498</v>
      </c>
    </row>
    <row r="254" spans="1:8" x14ac:dyDescent="0.25">
      <c r="A254" s="26">
        <v>632</v>
      </c>
      <c r="B254" s="22" t="s">
        <v>392</v>
      </c>
      <c r="C254" s="22" t="s">
        <v>390</v>
      </c>
      <c r="D254" s="20">
        <v>59637</v>
      </c>
      <c r="E254" s="20">
        <v>57398</v>
      </c>
      <c r="F254" s="20">
        <v>56175</v>
      </c>
      <c r="G254" s="20">
        <v>54400</v>
      </c>
      <c r="H254" s="20">
        <v>51850</v>
      </c>
    </row>
    <row r="255" spans="1:8" x14ac:dyDescent="0.25">
      <c r="A255" s="26">
        <v>446</v>
      </c>
      <c r="B255" s="22" t="s">
        <v>393</v>
      </c>
      <c r="C255" s="22" t="s">
        <v>390</v>
      </c>
      <c r="D255" s="20">
        <v>78679</v>
      </c>
      <c r="E255" s="20">
        <v>77949</v>
      </c>
      <c r="F255" s="20">
        <v>77711</v>
      </c>
      <c r="G255" s="20">
        <v>75877</v>
      </c>
      <c r="H255" s="20">
        <v>74005</v>
      </c>
    </row>
    <row r="256" spans="1:8" x14ac:dyDescent="0.25">
      <c r="A256" s="26">
        <v>636</v>
      </c>
      <c r="B256" s="22" t="s">
        <v>394</v>
      </c>
      <c r="C256" s="22" t="s">
        <v>390</v>
      </c>
      <c r="D256" s="20">
        <v>59439</v>
      </c>
      <c r="E256" s="20">
        <v>57601</v>
      </c>
      <c r="F256" s="20">
        <v>56686</v>
      </c>
      <c r="G256" s="20">
        <v>55048</v>
      </c>
      <c r="H256" s="20">
        <v>53838</v>
      </c>
    </row>
    <row r="257" spans="1:8" x14ac:dyDescent="0.25">
      <c r="A257" s="26">
        <v>132</v>
      </c>
      <c r="B257" s="22" t="s">
        <v>395</v>
      </c>
      <c r="C257" s="22" t="s">
        <v>390</v>
      </c>
      <c r="D257" s="20">
        <v>194495</v>
      </c>
      <c r="E257" s="20">
        <v>189468</v>
      </c>
      <c r="F257" s="20">
        <v>183701</v>
      </c>
      <c r="G257" s="20">
        <v>178534</v>
      </c>
      <c r="H257" s="20">
        <v>173572</v>
      </c>
    </row>
    <row r="258" spans="1:8" x14ac:dyDescent="0.25">
      <c r="A258" s="26">
        <v>244</v>
      </c>
      <c r="B258" s="22" t="s">
        <v>396</v>
      </c>
      <c r="C258" s="22" t="s">
        <v>390</v>
      </c>
      <c r="D258" s="20">
        <v>116946</v>
      </c>
      <c r="E258" s="20">
        <v>116324</v>
      </c>
      <c r="F258" s="20">
        <v>115482</v>
      </c>
      <c r="G258" s="20">
        <v>114175</v>
      </c>
      <c r="H258" s="20">
        <v>112939</v>
      </c>
    </row>
    <row r="259" spans="1:8" x14ac:dyDescent="0.25">
      <c r="A259" s="26">
        <v>614</v>
      </c>
      <c r="B259" s="22" t="s">
        <v>397</v>
      </c>
      <c r="C259" s="22" t="s">
        <v>390</v>
      </c>
      <c r="D259" s="20">
        <v>61248</v>
      </c>
      <c r="E259" s="20">
        <v>61205</v>
      </c>
      <c r="F259" s="20">
        <v>61070</v>
      </c>
      <c r="G259" s="20">
        <v>59815</v>
      </c>
      <c r="H259" s="20">
        <v>59202</v>
      </c>
    </row>
    <row r="260" spans="1:8" x14ac:dyDescent="0.25">
      <c r="A260" s="26">
        <v>782</v>
      </c>
      <c r="B260" s="22" t="s">
        <v>398</v>
      </c>
      <c r="C260" s="22" t="s">
        <v>390</v>
      </c>
      <c r="D260" s="20">
        <v>49700</v>
      </c>
      <c r="E260" s="20">
        <v>50125</v>
      </c>
      <c r="F260" s="20">
        <v>50628</v>
      </c>
      <c r="G260" s="20">
        <v>50396</v>
      </c>
      <c r="H260" s="20">
        <v>50275</v>
      </c>
    </row>
    <row r="261" spans="1:8" x14ac:dyDescent="0.25">
      <c r="A261" s="26">
        <v>206</v>
      </c>
      <c r="B261" s="22" t="s">
        <v>399</v>
      </c>
      <c r="C261" s="22" t="s">
        <v>390</v>
      </c>
      <c r="D261" s="20">
        <v>133759</v>
      </c>
      <c r="E261" s="20">
        <v>133712</v>
      </c>
      <c r="F261" s="20">
        <v>133542</v>
      </c>
      <c r="G261" s="20">
        <v>131753</v>
      </c>
      <c r="H261" s="20">
        <v>130160</v>
      </c>
    </row>
    <row r="262" spans="1:8" x14ac:dyDescent="0.25">
      <c r="A262" s="26">
        <v>289</v>
      </c>
      <c r="B262" s="22" t="s">
        <v>400</v>
      </c>
      <c r="C262" s="22" t="s">
        <v>390</v>
      </c>
      <c r="D262" s="20">
        <v>106306</v>
      </c>
      <c r="E262" s="20">
        <v>106131</v>
      </c>
      <c r="F262" s="20">
        <v>105136</v>
      </c>
      <c r="G262" s="20">
        <v>103255</v>
      </c>
      <c r="H262" s="20">
        <v>101229</v>
      </c>
    </row>
    <row r="263" spans="1:8" x14ac:dyDescent="0.25">
      <c r="A263" s="26">
        <v>529</v>
      </c>
      <c r="B263" s="22" t="s">
        <v>401</v>
      </c>
      <c r="C263" s="22" t="s">
        <v>390</v>
      </c>
      <c r="D263" s="20">
        <v>69186</v>
      </c>
      <c r="E263" s="20">
        <v>68709</v>
      </c>
      <c r="F263" s="20">
        <v>68096</v>
      </c>
      <c r="G263" s="20">
        <v>67076</v>
      </c>
      <c r="H263" s="20">
        <v>64962</v>
      </c>
    </row>
    <row r="264" spans="1:8" x14ac:dyDescent="0.25">
      <c r="A264" s="26">
        <v>430</v>
      </c>
      <c r="B264" s="22" t="s">
        <v>402</v>
      </c>
      <c r="C264" s="22" t="s">
        <v>390</v>
      </c>
      <c r="D264" s="20">
        <v>81066</v>
      </c>
      <c r="E264" s="20">
        <v>80666</v>
      </c>
      <c r="F264" s="20">
        <v>80525</v>
      </c>
      <c r="G264" s="20">
        <v>79972</v>
      </c>
      <c r="H264" s="20">
        <v>79334</v>
      </c>
    </row>
    <row r="265" spans="1:8" x14ac:dyDescent="0.25">
      <c r="A265" s="26">
        <v>526</v>
      </c>
      <c r="B265" s="22" t="s">
        <v>403</v>
      </c>
      <c r="C265" s="22" t="s">
        <v>390</v>
      </c>
      <c r="D265" s="20">
        <v>69451</v>
      </c>
      <c r="E265" s="20">
        <v>69176</v>
      </c>
      <c r="F265" s="20">
        <v>68708</v>
      </c>
      <c r="G265" s="20">
        <v>67546</v>
      </c>
      <c r="H265" s="20">
        <v>66203</v>
      </c>
    </row>
    <row r="266" spans="1:8" x14ac:dyDescent="0.25">
      <c r="A266" s="26">
        <v>358</v>
      </c>
      <c r="B266" s="22" t="s">
        <v>404</v>
      </c>
      <c r="C266" s="22" t="s">
        <v>390</v>
      </c>
      <c r="D266" s="20">
        <v>92757</v>
      </c>
      <c r="E266" s="20">
        <v>91718</v>
      </c>
      <c r="F266" s="20">
        <v>90586</v>
      </c>
      <c r="G266" s="20">
        <v>89314</v>
      </c>
      <c r="H266" s="20">
        <v>87728</v>
      </c>
    </row>
    <row r="267" spans="1:8" x14ac:dyDescent="0.25">
      <c r="A267" s="26">
        <v>571</v>
      </c>
      <c r="B267" s="22" t="s">
        <v>405</v>
      </c>
      <c r="C267" s="22" t="s">
        <v>390</v>
      </c>
      <c r="D267" s="20">
        <v>65741</v>
      </c>
      <c r="E267" s="20">
        <v>60762</v>
      </c>
      <c r="F267" s="20">
        <v>60222</v>
      </c>
      <c r="G267" s="20">
        <v>57704</v>
      </c>
      <c r="H267" s="20">
        <v>55482</v>
      </c>
    </row>
    <row r="268" spans="1:8" x14ac:dyDescent="0.25">
      <c r="A268" s="26">
        <v>142</v>
      </c>
      <c r="B268" s="22" t="s">
        <v>406</v>
      </c>
      <c r="C268" s="22" t="s">
        <v>390</v>
      </c>
      <c r="D268" s="20">
        <v>182437</v>
      </c>
      <c r="E268" s="20">
        <v>182101</v>
      </c>
      <c r="F268" s="20">
        <v>179877</v>
      </c>
      <c r="G268" s="20">
        <v>178837</v>
      </c>
      <c r="H268" s="20">
        <v>177356</v>
      </c>
    </row>
    <row r="269" spans="1:8" x14ac:dyDescent="0.25">
      <c r="A269" s="26">
        <v>387</v>
      </c>
      <c r="B269" s="22" t="s">
        <v>407</v>
      </c>
      <c r="C269" s="22" t="s">
        <v>390</v>
      </c>
      <c r="D269" s="20">
        <v>87103</v>
      </c>
      <c r="E269" s="20">
        <v>82229</v>
      </c>
      <c r="F269" s="20">
        <v>80015</v>
      </c>
      <c r="G269" s="20">
        <v>76752</v>
      </c>
      <c r="H269" s="20">
        <v>73470</v>
      </c>
    </row>
    <row r="270" spans="1:8" x14ac:dyDescent="0.25">
      <c r="A270" s="26">
        <v>204</v>
      </c>
      <c r="B270" s="22" t="s">
        <v>408</v>
      </c>
      <c r="C270" s="22" t="s">
        <v>390</v>
      </c>
      <c r="D270" s="20">
        <v>133997</v>
      </c>
      <c r="E270" s="20">
        <v>133665</v>
      </c>
      <c r="F270" s="20">
        <v>132041</v>
      </c>
      <c r="G270" s="20">
        <v>131580</v>
      </c>
      <c r="H270" s="20">
        <v>129356</v>
      </c>
    </row>
    <row r="271" spans="1:8" x14ac:dyDescent="0.25">
      <c r="A271" s="26">
        <v>96</v>
      </c>
      <c r="B271" s="22" t="s">
        <v>409</v>
      </c>
      <c r="C271" s="22" t="s">
        <v>390</v>
      </c>
      <c r="D271" s="20">
        <v>233339</v>
      </c>
      <c r="E271" s="20">
        <v>234941</v>
      </c>
      <c r="F271" s="20">
        <v>236314</v>
      </c>
      <c r="G271" s="20">
        <v>234283</v>
      </c>
      <c r="H271" s="20">
        <v>233872</v>
      </c>
    </row>
    <row r="272" spans="1:8" x14ac:dyDescent="0.25">
      <c r="A272" s="26">
        <v>166</v>
      </c>
      <c r="B272" s="22" t="s">
        <v>410</v>
      </c>
      <c r="C272" s="22" t="s">
        <v>390</v>
      </c>
      <c r="D272" s="20">
        <v>154817</v>
      </c>
      <c r="E272" s="20">
        <v>154381</v>
      </c>
      <c r="F272" s="20">
        <v>153371</v>
      </c>
      <c r="G272" s="20">
        <v>151630</v>
      </c>
      <c r="H272" s="20">
        <v>148313</v>
      </c>
    </row>
    <row r="273" spans="1:8" x14ac:dyDescent="0.25">
      <c r="A273" s="26">
        <v>525</v>
      </c>
      <c r="B273" s="22" t="s">
        <v>411</v>
      </c>
      <c r="C273" s="22" t="s">
        <v>390</v>
      </c>
      <c r="D273" s="20">
        <v>69523</v>
      </c>
      <c r="E273" s="20">
        <v>69254</v>
      </c>
      <c r="F273" s="20">
        <v>69124</v>
      </c>
      <c r="G273" s="20">
        <v>68045</v>
      </c>
      <c r="H273" s="20">
        <v>66192</v>
      </c>
    </row>
    <row r="274" spans="1:8" x14ac:dyDescent="0.25">
      <c r="A274" s="26">
        <v>12</v>
      </c>
      <c r="B274" s="22" t="s">
        <v>412</v>
      </c>
      <c r="C274" s="22" t="s">
        <v>390</v>
      </c>
      <c r="D274" s="20">
        <v>911507</v>
      </c>
      <c r="E274" s="20">
        <v>902437</v>
      </c>
      <c r="F274" s="20">
        <v>892025</v>
      </c>
      <c r="G274" s="20">
        <v>880520</v>
      </c>
      <c r="H274" s="20">
        <v>865836</v>
      </c>
    </row>
    <row r="275" spans="1:8" x14ac:dyDescent="0.25">
      <c r="A275" s="26">
        <v>570</v>
      </c>
      <c r="B275" s="22" t="s">
        <v>413</v>
      </c>
      <c r="C275" s="22" t="s">
        <v>390</v>
      </c>
      <c r="D275" s="20">
        <v>65791</v>
      </c>
      <c r="E275" s="20">
        <v>65377</v>
      </c>
      <c r="F275" s="20">
        <v>64888</v>
      </c>
      <c r="G275" s="20">
        <v>64066</v>
      </c>
      <c r="H275" s="20">
        <v>62810</v>
      </c>
    </row>
    <row r="276" spans="1:8" x14ac:dyDescent="0.25">
      <c r="A276" s="26">
        <v>493</v>
      </c>
      <c r="B276" s="22" t="s">
        <v>414</v>
      </c>
      <c r="C276" s="22" t="s">
        <v>390</v>
      </c>
      <c r="D276" s="20">
        <v>72717</v>
      </c>
      <c r="E276" s="20">
        <v>73751</v>
      </c>
      <c r="F276" s="20">
        <v>71446</v>
      </c>
      <c r="G276" s="20">
        <v>69407</v>
      </c>
      <c r="H276" s="20">
        <v>68633</v>
      </c>
    </row>
    <row r="277" spans="1:8" x14ac:dyDescent="0.25">
      <c r="A277" s="26">
        <v>263</v>
      </c>
      <c r="B277" s="22" t="s">
        <v>415</v>
      </c>
      <c r="C277" s="22" t="s">
        <v>390</v>
      </c>
      <c r="D277" s="20">
        <v>112136</v>
      </c>
      <c r="E277" s="20">
        <v>110421</v>
      </c>
      <c r="F277" s="20">
        <v>107712</v>
      </c>
      <c r="G277" s="20">
        <v>105837</v>
      </c>
      <c r="H277" s="20">
        <v>103550</v>
      </c>
    </row>
    <row r="278" spans="1:8" x14ac:dyDescent="0.25">
      <c r="A278" s="26">
        <v>400</v>
      </c>
      <c r="B278" s="22" t="s">
        <v>416</v>
      </c>
      <c r="C278" s="22" t="s">
        <v>390</v>
      </c>
      <c r="D278" s="20">
        <v>84948</v>
      </c>
      <c r="E278" s="20">
        <v>84937</v>
      </c>
      <c r="F278" s="20">
        <v>84686</v>
      </c>
      <c r="G278" s="20">
        <v>84088</v>
      </c>
      <c r="H278" s="20">
        <v>81903</v>
      </c>
    </row>
    <row r="279" spans="1:8" x14ac:dyDescent="0.25">
      <c r="A279" s="26">
        <v>505</v>
      </c>
      <c r="B279" s="22" t="s">
        <v>417</v>
      </c>
      <c r="C279" s="22" t="s">
        <v>390</v>
      </c>
      <c r="D279" s="20">
        <v>71868</v>
      </c>
      <c r="E279" s="20">
        <v>71924</v>
      </c>
      <c r="F279" s="20">
        <v>71915</v>
      </c>
      <c r="G279" s="20">
        <v>71474</v>
      </c>
      <c r="H279" s="20">
        <v>70901</v>
      </c>
    </row>
    <row r="280" spans="1:8" x14ac:dyDescent="0.25">
      <c r="A280" s="26">
        <v>651</v>
      </c>
      <c r="B280" s="22" t="s">
        <v>418</v>
      </c>
      <c r="C280" s="22" t="s">
        <v>390</v>
      </c>
      <c r="D280" s="20">
        <v>58796</v>
      </c>
      <c r="E280" s="20">
        <v>58495</v>
      </c>
      <c r="F280" s="20">
        <v>58200</v>
      </c>
      <c r="G280" s="20">
        <v>57832</v>
      </c>
      <c r="H280" s="20">
        <v>56741</v>
      </c>
    </row>
    <row r="281" spans="1:8" x14ac:dyDescent="0.25">
      <c r="A281" s="26">
        <v>416</v>
      </c>
      <c r="B281" s="22" t="s">
        <v>419</v>
      </c>
      <c r="C281" s="22" t="s">
        <v>390</v>
      </c>
      <c r="D281" s="20">
        <v>83029</v>
      </c>
      <c r="E281" s="20">
        <v>82603</v>
      </c>
      <c r="F281" s="20">
        <v>81822</v>
      </c>
      <c r="G281" s="20">
        <v>80656</v>
      </c>
      <c r="H281" s="20">
        <v>79323</v>
      </c>
    </row>
    <row r="282" spans="1:8" x14ac:dyDescent="0.25">
      <c r="A282" s="26">
        <v>376</v>
      </c>
      <c r="B282" s="22" t="s">
        <v>420</v>
      </c>
      <c r="C282" s="22" t="s">
        <v>390</v>
      </c>
      <c r="D282" s="20">
        <v>88885</v>
      </c>
      <c r="E282" s="20">
        <v>89808</v>
      </c>
      <c r="F282" s="20">
        <v>90642</v>
      </c>
      <c r="G282" s="20">
        <v>90652</v>
      </c>
      <c r="H282" s="20">
        <v>90570</v>
      </c>
    </row>
    <row r="283" spans="1:8" x14ac:dyDescent="0.25">
      <c r="A283" s="26">
        <v>42</v>
      </c>
      <c r="B283" s="22" t="s">
        <v>421</v>
      </c>
      <c r="C283" s="22" t="s">
        <v>390</v>
      </c>
      <c r="D283" s="20">
        <v>467963</v>
      </c>
      <c r="E283" s="20">
        <v>462819</v>
      </c>
      <c r="F283" s="20">
        <v>456617</v>
      </c>
      <c r="G283" s="20">
        <v>449149</v>
      </c>
      <c r="H283" s="20">
        <v>434738</v>
      </c>
    </row>
    <row r="284" spans="1:8" x14ac:dyDescent="0.25">
      <c r="A284" s="26">
        <v>275</v>
      </c>
      <c r="B284" s="22" t="s">
        <v>422</v>
      </c>
      <c r="C284" s="22" t="s">
        <v>390</v>
      </c>
      <c r="D284" s="20">
        <v>110001</v>
      </c>
      <c r="E284" s="20">
        <v>111144</v>
      </c>
      <c r="F284" s="20">
        <v>112220</v>
      </c>
      <c r="G284" s="20">
        <v>111884</v>
      </c>
      <c r="H284" s="20">
        <v>111561</v>
      </c>
    </row>
    <row r="285" spans="1:8" x14ac:dyDescent="0.25">
      <c r="A285" s="26">
        <v>191</v>
      </c>
      <c r="B285" s="22" t="s">
        <v>423</v>
      </c>
      <c r="C285" s="22" t="s">
        <v>390</v>
      </c>
      <c r="D285" s="20">
        <v>141191</v>
      </c>
      <c r="E285" s="20">
        <v>140564</v>
      </c>
      <c r="F285" s="20">
        <v>140215</v>
      </c>
      <c r="G285" s="20">
        <v>138964</v>
      </c>
      <c r="H285" s="20">
        <v>136476</v>
      </c>
    </row>
    <row r="286" spans="1:8" x14ac:dyDescent="0.25">
      <c r="A286" s="26">
        <v>600</v>
      </c>
      <c r="B286" s="22" t="s">
        <v>424</v>
      </c>
      <c r="C286" s="22" t="s">
        <v>390</v>
      </c>
      <c r="D286" s="20">
        <v>62822</v>
      </c>
      <c r="E286" s="20">
        <v>63481</v>
      </c>
      <c r="F286" s="20">
        <v>61939</v>
      </c>
      <c r="G286" s="20">
        <v>62018</v>
      </c>
      <c r="H286" s="20">
        <v>62040</v>
      </c>
    </row>
    <row r="287" spans="1:8" x14ac:dyDescent="0.25">
      <c r="A287" s="26">
        <v>512</v>
      </c>
      <c r="B287" s="22" t="s">
        <v>425</v>
      </c>
      <c r="C287" s="22" t="s">
        <v>390</v>
      </c>
      <c r="D287" s="20">
        <v>70724</v>
      </c>
      <c r="E287" s="20">
        <v>68438</v>
      </c>
      <c r="F287" s="20">
        <v>66272</v>
      </c>
      <c r="G287" s="20">
        <v>64371</v>
      </c>
      <c r="H287" s="20">
        <v>62244</v>
      </c>
    </row>
    <row r="288" spans="1:8" x14ac:dyDescent="0.25">
      <c r="A288" s="26">
        <v>619</v>
      </c>
      <c r="B288" s="22" t="s">
        <v>426</v>
      </c>
      <c r="C288" s="22" t="s">
        <v>390</v>
      </c>
      <c r="D288" s="20">
        <v>60786</v>
      </c>
      <c r="E288" s="20">
        <v>60274</v>
      </c>
      <c r="F288" s="20">
        <v>59091</v>
      </c>
      <c r="G288" s="20">
        <v>58460</v>
      </c>
      <c r="H288" s="20">
        <v>57719</v>
      </c>
    </row>
    <row r="289" spans="1:8" x14ac:dyDescent="0.25">
      <c r="A289" s="26">
        <v>71</v>
      </c>
      <c r="B289" s="22" t="s">
        <v>427</v>
      </c>
      <c r="C289" s="22" t="s">
        <v>390</v>
      </c>
      <c r="D289" s="20">
        <v>287442</v>
      </c>
      <c r="E289" s="20">
        <v>285903</v>
      </c>
      <c r="F289" s="20">
        <v>281804</v>
      </c>
      <c r="G289" s="20">
        <v>278512</v>
      </c>
      <c r="H289" s="20">
        <v>270786</v>
      </c>
    </row>
    <row r="290" spans="1:8" x14ac:dyDescent="0.25">
      <c r="A290" s="26">
        <v>250</v>
      </c>
      <c r="B290" s="22" t="s">
        <v>428</v>
      </c>
      <c r="C290" s="22" t="s">
        <v>390</v>
      </c>
      <c r="D290" s="20">
        <v>115552</v>
      </c>
      <c r="E290" s="20">
        <v>113854</v>
      </c>
      <c r="F290" s="20">
        <v>112217</v>
      </c>
      <c r="G290" s="20">
        <v>110289</v>
      </c>
      <c r="H290" s="20">
        <v>108160</v>
      </c>
    </row>
    <row r="291" spans="1:8" x14ac:dyDescent="0.25">
      <c r="A291" s="26">
        <v>671</v>
      </c>
      <c r="B291" s="22" t="s">
        <v>429</v>
      </c>
      <c r="C291" s="22" t="s">
        <v>390</v>
      </c>
      <c r="D291" s="20">
        <v>57704</v>
      </c>
      <c r="E291" s="20">
        <v>57007</v>
      </c>
      <c r="F291" s="20">
        <v>56360</v>
      </c>
      <c r="G291" s="20">
        <v>55536</v>
      </c>
      <c r="H291" s="20">
        <v>54437</v>
      </c>
    </row>
    <row r="292" spans="1:8" x14ac:dyDescent="0.25">
      <c r="A292" s="26">
        <v>371</v>
      </c>
      <c r="B292" s="22" t="s">
        <v>430</v>
      </c>
      <c r="C292" s="22" t="s">
        <v>390</v>
      </c>
      <c r="D292" s="20">
        <v>89800</v>
      </c>
      <c r="E292" s="20">
        <v>87660</v>
      </c>
      <c r="F292" s="20">
        <v>86146</v>
      </c>
      <c r="G292" s="20">
        <v>84155</v>
      </c>
      <c r="H292" s="20">
        <v>81938</v>
      </c>
    </row>
    <row r="293" spans="1:8" x14ac:dyDescent="0.25">
      <c r="A293" s="26">
        <v>151</v>
      </c>
      <c r="B293" s="22" t="s">
        <v>431</v>
      </c>
      <c r="C293" s="22" t="s">
        <v>390</v>
      </c>
      <c r="D293" s="20">
        <v>173591</v>
      </c>
      <c r="E293" s="20">
        <v>171975</v>
      </c>
      <c r="F293" s="20">
        <v>170707</v>
      </c>
      <c r="G293" s="20">
        <v>168321</v>
      </c>
      <c r="H293" s="20">
        <v>165800</v>
      </c>
    </row>
    <row r="294" spans="1:8" x14ac:dyDescent="0.25">
      <c r="A294" s="26">
        <v>740</v>
      </c>
      <c r="B294" s="22" t="s">
        <v>432</v>
      </c>
      <c r="C294" s="22" t="s">
        <v>390</v>
      </c>
      <c r="D294" s="20">
        <v>52975</v>
      </c>
      <c r="E294" s="20">
        <v>52637</v>
      </c>
      <c r="F294" s="20">
        <v>52525</v>
      </c>
      <c r="G294" s="20">
        <v>52662</v>
      </c>
      <c r="H294" s="20">
        <v>52473</v>
      </c>
    </row>
    <row r="295" spans="1:8" x14ac:dyDescent="0.25">
      <c r="A295" s="26">
        <v>727</v>
      </c>
      <c r="B295" s="22" t="s">
        <v>433</v>
      </c>
      <c r="C295" s="22" t="s">
        <v>390</v>
      </c>
      <c r="D295" s="20">
        <v>53637</v>
      </c>
      <c r="E295" s="20">
        <v>53157</v>
      </c>
      <c r="F295" s="20">
        <v>52940</v>
      </c>
      <c r="G295" s="20">
        <v>52615</v>
      </c>
      <c r="H295" s="20">
        <v>51989</v>
      </c>
    </row>
    <row r="296" spans="1:8" x14ac:dyDescent="0.25">
      <c r="A296" s="26">
        <v>343</v>
      </c>
      <c r="B296" s="22" t="s">
        <v>434</v>
      </c>
      <c r="C296" s="22" t="s">
        <v>390</v>
      </c>
      <c r="D296" s="20">
        <v>94580</v>
      </c>
      <c r="E296" s="20">
        <v>94019</v>
      </c>
      <c r="F296" s="20">
        <v>93824</v>
      </c>
      <c r="G296" s="20">
        <v>92767</v>
      </c>
      <c r="H296" s="20">
        <v>91904</v>
      </c>
    </row>
    <row r="297" spans="1:8" x14ac:dyDescent="0.25">
      <c r="A297" s="26">
        <v>264</v>
      </c>
      <c r="B297" s="22" t="s">
        <v>435</v>
      </c>
      <c r="C297" s="22" t="s">
        <v>390</v>
      </c>
      <c r="D297" s="20">
        <v>112118</v>
      </c>
      <c r="E297" s="20">
        <v>111636</v>
      </c>
      <c r="F297" s="20">
        <v>110354</v>
      </c>
      <c r="G297" s="20">
        <v>109358</v>
      </c>
      <c r="H297" s="20">
        <v>106937</v>
      </c>
    </row>
    <row r="298" spans="1:8" x14ac:dyDescent="0.25">
      <c r="A298" s="26">
        <v>582</v>
      </c>
      <c r="B298" s="22" t="s">
        <v>436</v>
      </c>
      <c r="C298" s="22" t="s">
        <v>390</v>
      </c>
      <c r="D298" s="20">
        <v>64842</v>
      </c>
      <c r="E298" s="20">
        <v>64055</v>
      </c>
      <c r="F298" s="20">
        <v>63062</v>
      </c>
      <c r="G298" s="20">
        <v>61454</v>
      </c>
      <c r="H298" s="20">
        <v>60145</v>
      </c>
    </row>
    <row r="299" spans="1:8" x14ac:dyDescent="0.25">
      <c r="A299" s="26">
        <v>112</v>
      </c>
      <c r="B299" s="22" t="s">
        <v>437</v>
      </c>
      <c r="C299" s="22" t="s">
        <v>390</v>
      </c>
      <c r="D299" s="20">
        <v>201846</v>
      </c>
      <c r="E299" s="20">
        <v>194808</v>
      </c>
      <c r="F299" s="20">
        <v>189119</v>
      </c>
      <c r="G299" s="20">
        <v>183521</v>
      </c>
      <c r="H299" s="20">
        <v>177695</v>
      </c>
    </row>
    <row r="300" spans="1:8" x14ac:dyDescent="0.25">
      <c r="A300" s="26">
        <v>611</v>
      </c>
      <c r="B300" s="22" t="s">
        <v>438</v>
      </c>
      <c r="C300" s="22" t="s">
        <v>390</v>
      </c>
      <c r="D300" s="20">
        <v>61448</v>
      </c>
      <c r="E300" s="20">
        <v>60107</v>
      </c>
      <c r="F300" s="20">
        <v>59542</v>
      </c>
      <c r="G300" s="20">
        <v>58968</v>
      </c>
      <c r="H300" s="20">
        <v>58289</v>
      </c>
    </row>
    <row r="301" spans="1:8" x14ac:dyDescent="0.25">
      <c r="A301" s="26">
        <v>657</v>
      </c>
      <c r="B301" s="22" t="s">
        <v>439</v>
      </c>
      <c r="C301" s="22" t="s">
        <v>390</v>
      </c>
      <c r="D301" s="20">
        <v>58285</v>
      </c>
      <c r="E301" s="20">
        <v>57746</v>
      </c>
      <c r="F301" s="20">
        <v>57185</v>
      </c>
      <c r="G301" s="20">
        <v>56440</v>
      </c>
      <c r="H301" s="20">
        <v>54956</v>
      </c>
    </row>
    <row r="302" spans="1:8" x14ac:dyDescent="0.25">
      <c r="A302" s="26">
        <v>712</v>
      </c>
      <c r="B302" s="22" t="s">
        <v>440</v>
      </c>
      <c r="C302" s="22" t="s">
        <v>390</v>
      </c>
      <c r="D302" s="20">
        <v>54579</v>
      </c>
      <c r="E302" s="20">
        <v>54200</v>
      </c>
      <c r="F302" s="20">
        <v>51700</v>
      </c>
      <c r="G302" s="20">
        <v>48578</v>
      </c>
      <c r="H302" s="20">
        <v>46742</v>
      </c>
    </row>
    <row r="303" spans="1:8" x14ac:dyDescent="0.25">
      <c r="A303" s="26">
        <v>78</v>
      </c>
      <c r="B303" s="22" t="s">
        <v>441</v>
      </c>
      <c r="C303" s="22" t="s">
        <v>390</v>
      </c>
      <c r="D303" s="20">
        <v>265351</v>
      </c>
      <c r="E303" s="20">
        <v>264466</v>
      </c>
      <c r="F303" s="20">
        <v>262588</v>
      </c>
      <c r="G303" s="20">
        <v>259266</v>
      </c>
      <c r="H303" s="20">
        <v>255041</v>
      </c>
    </row>
    <row r="304" spans="1:8" x14ac:dyDescent="0.25">
      <c r="A304" s="26">
        <v>339</v>
      </c>
      <c r="B304" s="22" t="s">
        <v>442</v>
      </c>
      <c r="C304" s="22" t="s">
        <v>390</v>
      </c>
      <c r="D304" s="20">
        <v>95166</v>
      </c>
      <c r="E304" s="20">
        <v>95219</v>
      </c>
      <c r="F304" s="20">
        <v>94274</v>
      </c>
      <c r="G304" s="20">
        <v>93668</v>
      </c>
      <c r="H304" s="20">
        <v>91928</v>
      </c>
    </row>
    <row r="305" spans="1:8" x14ac:dyDescent="0.25">
      <c r="A305" s="26">
        <v>131</v>
      </c>
      <c r="B305" s="22" t="s">
        <v>443</v>
      </c>
      <c r="C305" s="22" t="s">
        <v>390</v>
      </c>
      <c r="D305" s="20">
        <v>194500</v>
      </c>
      <c r="E305" s="20">
        <v>192763</v>
      </c>
      <c r="F305" s="20">
        <v>191655</v>
      </c>
      <c r="G305" s="20">
        <v>188870</v>
      </c>
      <c r="H305" s="20">
        <v>188645</v>
      </c>
    </row>
    <row r="306" spans="1:8" x14ac:dyDescent="0.25">
      <c r="A306" s="26">
        <v>559</v>
      </c>
      <c r="B306" s="22" t="s">
        <v>444</v>
      </c>
      <c r="C306" s="22" t="s">
        <v>390</v>
      </c>
      <c r="D306" s="20">
        <v>66721</v>
      </c>
      <c r="E306" s="20">
        <v>66447</v>
      </c>
      <c r="F306" s="20">
        <v>66148</v>
      </c>
      <c r="G306" s="20">
        <v>65517</v>
      </c>
      <c r="H306" s="20">
        <v>64499</v>
      </c>
    </row>
    <row r="307" spans="1:8" x14ac:dyDescent="0.25">
      <c r="A307" s="26">
        <v>48</v>
      </c>
      <c r="B307" s="22" t="s">
        <v>445</v>
      </c>
      <c r="C307" s="22" t="s">
        <v>390</v>
      </c>
      <c r="D307" s="20">
        <v>399700</v>
      </c>
      <c r="E307" s="20">
        <v>397232</v>
      </c>
      <c r="F307" s="20">
        <v>391026</v>
      </c>
      <c r="G307" s="20">
        <v>380344</v>
      </c>
      <c r="H307" s="20">
        <v>371464</v>
      </c>
    </row>
    <row r="308" spans="1:8" x14ac:dyDescent="0.25">
      <c r="A308" s="26">
        <v>575</v>
      </c>
      <c r="B308" s="22" t="s">
        <v>446</v>
      </c>
      <c r="C308" s="22" t="s">
        <v>390</v>
      </c>
      <c r="D308" s="20">
        <v>65398</v>
      </c>
      <c r="E308" s="20">
        <v>65058</v>
      </c>
      <c r="F308" s="20">
        <v>64793</v>
      </c>
      <c r="G308" s="20">
        <v>64204</v>
      </c>
      <c r="H308" s="20">
        <v>62605</v>
      </c>
    </row>
    <row r="309" spans="1:8" x14ac:dyDescent="0.25">
      <c r="A309" s="26">
        <v>265</v>
      </c>
      <c r="B309" s="22" t="s">
        <v>447</v>
      </c>
      <c r="C309" s="22" t="s">
        <v>390</v>
      </c>
      <c r="D309" s="20">
        <v>111955</v>
      </c>
      <c r="E309" s="20">
        <v>111058</v>
      </c>
      <c r="F309" s="20">
        <v>110328</v>
      </c>
      <c r="G309" s="20">
        <v>108740</v>
      </c>
      <c r="H309" s="20">
        <v>106850</v>
      </c>
    </row>
    <row r="310" spans="1:8" x14ac:dyDescent="0.25">
      <c r="A310" s="26">
        <v>509</v>
      </c>
      <c r="B310" s="22" t="s">
        <v>448</v>
      </c>
      <c r="C310" s="22" t="s">
        <v>390</v>
      </c>
      <c r="D310" s="20">
        <v>71166</v>
      </c>
      <c r="E310" s="20">
        <v>71030</v>
      </c>
      <c r="F310" s="20">
        <v>70901</v>
      </c>
      <c r="G310" s="20">
        <v>70324</v>
      </c>
      <c r="H310" s="20">
        <v>69687</v>
      </c>
    </row>
    <row r="311" spans="1:8" x14ac:dyDescent="0.25">
      <c r="A311" s="26">
        <v>502</v>
      </c>
      <c r="B311" s="22" t="s">
        <v>449</v>
      </c>
      <c r="C311" s="22" t="s">
        <v>450</v>
      </c>
      <c r="D311" s="20">
        <v>72130</v>
      </c>
      <c r="E311" s="20">
        <v>73219</v>
      </c>
      <c r="F311" s="20">
        <v>73252</v>
      </c>
      <c r="G311" s="20">
        <v>73957</v>
      </c>
      <c r="H311" s="20">
        <v>74891</v>
      </c>
    </row>
    <row r="312" spans="1:8" x14ac:dyDescent="0.25">
      <c r="A312" s="26">
        <v>552</v>
      </c>
      <c r="B312" s="22" t="s">
        <v>451</v>
      </c>
      <c r="C312" s="22" t="s">
        <v>450</v>
      </c>
      <c r="D312" s="20">
        <v>67213</v>
      </c>
      <c r="E312" s="20">
        <v>66257</v>
      </c>
      <c r="F312" s="20">
        <v>65734</v>
      </c>
      <c r="G312" s="20">
        <v>65411</v>
      </c>
      <c r="H312" s="20">
        <v>63337</v>
      </c>
    </row>
    <row r="313" spans="1:8" x14ac:dyDescent="0.25">
      <c r="A313" s="26">
        <v>217</v>
      </c>
      <c r="B313" s="22" t="s">
        <v>452</v>
      </c>
      <c r="C313" s="22" t="s">
        <v>450</v>
      </c>
      <c r="D313" s="20">
        <v>126913</v>
      </c>
      <c r="E313" s="20">
        <v>125857</v>
      </c>
      <c r="F313" s="20">
        <v>125409</v>
      </c>
      <c r="G313" s="20">
        <v>123523</v>
      </c>
      <c r="H313" s="20">
        <v>122213</v>
      </c>
    </row>
    <row r="314" spans="1:8" x14ac:dyDescent="0.25">
      <c r="A314" s="26">
        <v>37</v>
      </c>
      <c r="B314" s="22" t="s">
        <v>453</v>
      </c>
      <c r="C314" s="22" t="s">
        <v>450</v>
      </c>
      <c r="D314" s="20">
        <v>506811</v>
      </c>
      <c r="E314" s="20">
        <v>498183</v>
      </c>
      <c r="F314" s="20">
        <v>491670</v>
      </c>
      <c r="G314" s="20">
        <v>479174</v>
      </c>
      <c r="H314" s="20">
        <v>468303</v>
      </c>
    </row>
    <row r="315" spans="1:8" x14ac:dyDescent="0.25">
      <c r="A315" s="26">
        <v>123</v>
      </c>
      <c r="B315" s="22" t="s">
        <v>454</v>
      </c>
      <c r="C315" s="22" t="s">
        <v>450</v>
      </c>
      <c r="D315" s="20">
        <v>197888</v>
      </c>
      <c r="E315" s="20">
        <v>197025</v>
      </c>
      <c r="F315" s="20">
        <v>197018</v>
      </c>
      <c r="G315" s="20">
        <v>197276</v>
      </c>
      <c r="H315" s="20">
        <v>196763</v>
      </c>
    </row>
    <row r="316" spans="1:8" x14ac:dyDescent="0.25">
      <c r="A316" s="26">
        <v>691</v>
      </c>
      <c r="B316" s="22" t="s">
        <v>455</v>
      </c>
      <c r="C316" s="22" t="s">
        <v>450</v>
      </c>
      <c r="D316" s="20">
        <v>55554</v>
      </c>
      <c r="E316" s="20">
        <v>54029</v>
      </c>
      <c r="F316" s="20">
        <v>53630</v>
      </c>
      <c r="G316" s="20">
        <v>53148</v>
      </c>
      <c r="H316" s="20">
        <v>52693</v>
      </c>
    </row>
    <row r="317" spans="1:8" x14ac:dyDescent="0.25">
      <c r="A317" s="26">
        <v>128</v>
      </c>
      <c r="B317" s="22" t="s">
        <v>456</v>
      </c>
      <c r="C317" s="22" t="s">
        <v>450</v>
      </c>
      <c r="D317" s="20">
        <v>195769</v>
      </c>
      <c r="E317" s="20">
        <v>194169</v>
      </c>
      <c r="F317" s="20">
        <v>193836</v>
      </c>
      <c r="G317" s="20">
        <v>196219</v>
      </c>
      <c r="H317" s="20">
        <v>198702</v>
      </c>
    </row>
    <row r="318" spans="1:8" x14ac:dyDescent="0.25">
      <c r="A318" s="26">
        <v>404</v>
      </c>
      <c r="B318" s="22" t="s">
        <v>457</v>
      </c>
      <c r="C318" s="22" t="s">
        <v>450</v>
      </c>
      <c r="D318" s="20">
        <v>84579</v>
      </c>
      <c r="E318" s="20">
        <v>84320</v>
      </c>
      <c r="F318" s="20">
        <v>84282</v>
      </c>
      <c r="G318" s="20">
        <v>83930</v>
      </c>
      <c r="H318" s="20">
        <v>82980</v>
      </c>
    </row>
    <row r="319" spans="1:8" x14ac:dyDescent="0.25">
      <c r="A319" s="26">
        <v>168</v>
      </c>
      <c r="B319" s="22" t="s">
        <v>458</v>
      </c>
      <c r="C319" s="22" t="s">
        <v>450</v>
      </c>
      <c r="D319" s="20">
        <v>153159</v>
      </c>
      <c r="E319" s="20">
        <v>152903</v>
      </c>
      <c r="F319" s="20">
        <v>152840</v>
      </c>
      <c r="G319" s="20">
        <v>153152</v>
      </c>
      <c r="H319" s="20">
        <v>153945</v>
      </c>
    </row>
    <row r="320" spans="1:8" x14ac:dyDescent="0.25">
      <c r="A320" s="26">
        <v>618</v>
      </c>
      <c r="B320" s="22" t="s">
        <v>459</v>
      </c>
      <c r="C320" s="22" t="s">
        <v>450</v>
      </c>
      <c r="D320" s="20">
        <v>60867</v>
      </c>
      <c r="E320" s="20">
        <v>60647</v>
      </c>
      <c r="F320" s="20">
        <v>60679</v>
      </c>
      <c r="G320" s="20">
        <v>60679</v>
      </c>
      <c r="H320" s="20">
        <v>59845</v>
      </c>
    </row>
    <row r="321" spans="1:8" x14ac:dyDescent="0.25">
      <c r="A321" s="26">
        <v>340</v>
      </c>
      <c r="B321" s="22" t="s">
        <v>460</v>
      </c>
      <c r="C321" s="22" t="s">
        <v>450</v>
      </c>
      <c r="D321" s="20">
        <v>94763</v>
      </c>
      <c r="E321" s="20">
        <v>94665</v>
      </c>
      <c r="F321" s="20">
        <v>94699</v>
      </c>
      <c r="G321" s="20">
        <v>94549</v>
      </c>
      <c r="H321" s="20">
        <v>93827</v>
      </c>
    </row>
    <row r="322" spans="1:8" x14ac:dyDescent="0.25">
      <c r="A322" s="26">
        <v>278</v>
      </c>
      <c r="B322" s="22" t="s">
        <v>461</v>
      </c>
      <c r="C322" s="22" t="s">
        <v>450</v>
      </c>
      <c r="D322" s="20">
        <v>109452</v>
      </c>
      <c r="E322" s="20">
        <v>108846</v>
      </c>
      <c r="F322" s="20">
        <v>106634</v>
      </c>
      <c r="G322" s="20">
        <v>105578</v>
      </c>
      <c r="H322" s="20">
        <v>104789</v>
      </c>
    </row>
    <row r="323" spans="1:8" x14ac:dyDescent="0.25">
      <c r="A323" s="26">
        <v>182</v>
      </c>
      <c r="B323" s="22" t="s">
        <v>462</v>
      </c>
      <c r="C323" s="22" t="s">
        <v>450</v>
      </c>
      <c r="D323" s="20">
        <v>144464</v>
      </c>
      <c r="E323" s="20">
        <v>145817</v>
      </c>
      <c r="F323" s="20">
        <v>145804</v>
      </c>
      <c r="G323" s="20">
        <v>145818</v>
      </c>
      <c r="H323" s="20">
        <v>145160</v>
      </c>
    </row>
    <row r="324" spans="1:8" x14ac:dyDescent="0.25">
      <c r="A324" s="26">
        <v>679</v>
      </c>
      <c r="B324" s="22" t="s">
        <v>463</v>
      </c>
      <c r="C324" s="22" t="s">
        <v>450</v>
      </c>
      <c r="D324" s="20">
        <v>56666</v>
      </c>
      <c r="E324" s="20">
        <v>56512</v>
      </c>
      <c r="F324" s="20">
        <v>56285</v>
      </c>
      <c r="G324" s="20">
        <v>56246</v>
      </c>
      <c r="H324" s="20">
        <v>55583</v>
      </c>
    </row>
    <row r="325" spans="1:8" x14ac:dyDescent="0.25">
      <c r="A325" s="26">
        <v>320</v>
      </c>
      <c r="B325" s="22" t="s">
        <v>464</v>
      </c>
      <c r="C325" s="22" t="s">
        <v>450</v>
      </c>
      <c r="D325" s="20">
        <v>99155</v>
      </c>
      <c r="E325" s="20">
        <v>97278</v>
      </c>
      <c r="F325" s="20">
        <v>96078</v>
      </c>
      <c r="G325" s="20">
        <v>95264</v>
      </c>
      <c r="H325" s="20">
        <v>93516</v>
      </c>
    </row>
    <row r="326" spans="1:8" x14ac:dyDescent="0.25">
      <c r="A326" s="26">
        <v>705</v>
      </c>
      <c r="B326" s="22" t="s">
        <v>465</v>
      </c>
      <c r="C326" s="22" t="s">
        <v>450</v>
      </c>
      <c r="D326" s="20">
        <v>54903</v>
      </c>
      <c r="E326" s="20">
        <v>54424</v>
      </c>
      <c r="F326" s="20">
        <v>54278</v>
      </c>
      <c r="G326" s="20">
        <v>54037</v>
      </c>
      <c r="H326" s="20">
        <v>53327</v>
      </c>
    </row>
    <row r="327" spans="1:8" x14ac:dyDescent="0.25">
      <c r="A327" s="26">
        <v>681</v>
      </c>
      <c r="B327" s="22" t="s">
        <v>466</v>
      </c>
      <c r="C327" s="22" t="s">
        <v>450</v>
      </c>
      <c r="D327" s="20">
        <v>56457</v>
      </c>
      <c r="E327" s="20">
        <v>56428</v>
      </c>
      <c r="F327" s="20">
        <v>56054</v>
      </c>
      <c r="G327" s="20">
        <v>55846</v>
      </c>
      <c r="H327" s="20">
        <v>55818</v>
      </c>
    </row>
    <row r="328" spans="1:8" x14ac:dyDescent="0.25">
      <c r="A328" s="26">
        <v>455</v>
      </c>
      <c r="B328" s="22" t="s">
        <v>467</v>
      </c>
      <c r="C328" s="22" t="s">
        <v>450</v>
      </c>
      <c r="D328" s="20">
        <v>77617</v>
      </c>
      <c r="E328" s="20">
        <v>76365</v>
      </c>
      <c r="F328" s="20">
        <v>75394</v>
      </c>
      <c r="G328" s="20">
        <v>74950</v>
      </c>
      <c r="H328" s="20">
        <v>73991</v>
      </c>
    </row>
    <row r="329" spans="1:8" x14ac:dyDescent="0.25">
      <c r="A329" s="26">
        <v>56</v>
      </c>
      <c r="B329" s="22" t="s">
        <v>468</v>
      </c>
      <c r="C329" s="22" t="s">
        <v>469</v>
      </c>
      <c r="D329" s="20">
        <v>345064</v>
      </c>
      <c r="E329" s="20">
        <v>346945</v>
      </c>
      <c r="F329" s="20">
        <v>349750</v>
      </c>
      <c r="G329" s="20">
        <v>351747</v>
      </c>
      <c r="H329" s="20">
        <v>351571</v>
      </c>
    </row>
    <row r="330" spans="1:8" x14ac:dyDescent="0.25">
      <c r="A330" s="26">
        <v>98</v>
      </c>
      <c r="B330" s="22" t="s">
        <v>470</v>
      </c>
      <c r="C330" s="22" t="s">
        <v>471</v>
      </c>
      <c r="D330" s="20">
        <v>228959</v>
      </c>
      <c r="E330" s="20">
        <v>228442</v>
      </c>
      <c r="F330" s="20">
        <v>227648</v>
      </c>
      <c r="G330" s="20">
        <v>224604</v>
      </c>
      <c r="H330" s="20">
        <v>220850</v>
      </c>
    </row>
    <row r="331" spans="1:8" x14ac:dyDescent="0.25">
      <c r="A331" s="26">
        <v>654</v>
      </c>
      <c r="B331" s="22" t="s">
        <v>472</v>
      </c>
      <c r="C331" s="22" t="s">
        <v>471</v>
      </c>
      <c r="D331" s="20">
        <v>58481</v>
      </c>
      <c r="E331" s="20">
        <v>56478</v>
      </c>
      <c r="F331" s="20">
        <v>54738</v>
      </c>
      <c r="G331" s="20">
        <v>53106</v>
      </c>
      <c r="H331" s="20">
        <v>51543</v>
      </c>
    </row>
    <row r="332" spans="1:8" x14ac:dyDescent="0.25">
      <c r="A332" s="26">
        <v>748</v>
      </c>
      <c r="B332" s="22" t="s">
        <v>473</v>
      </c>
      <c r="C332" s="22" t="s">
        <v>471</v>
      </c>
      <c r="D332" s="20">
        <v>52414</v>
      </c>
      <c r="E332" s="20">
        <v>51210</v>
      </c>
      <c r="F332" s="20">
        <v>50584</v>
      </c>
      <c r="G332" s="20">
        <v>49802</v>
      </c>
      <c r="H332" s="20">
        <v>48761</v>
      </c>
    </row>
    <row r="333" spans="1:8" x14ac:dyDescent="0.25">
      <c r="A333" s="26">
        <v>599</v>
      </c>
      <c r="B333" s="22" t="s">
        <v>474</v>
      </c>
      <c r="C333" s="22" t="s">
        <v>471</v>
      </c>
      <c r="D333" s="20">
        <v>62888</v>
      </c>
      <c r="E333" s="20">
        <v>62023</v>
      </c>
      <c r="F333" s="20">
        <v>61768</v>
      </c>
      <c r="G333" s="20">
        <v>60797</v>
      </c>
      <c r="H333" s="20">
        <v>59858</v>
      </c>
    </row>
    <row r="334" spans="1:8" x14ac:dyDescent="0.25">
      <c r="A334" s="26">
        <v>257</v>
      </c>
      <c r="B334" s="22" t="s">
        <v>475</v>
      </c>
      <c r="C334" s="22" t="s">
        <v>471</v>
      </c>
      <c r="D334" s="20">
        <v>114161</v>
      </c>
      <c r="E334" s="20">
        <v>106464</v>
      </c>
      <c r="F334" s="20">
        <v>100539</v>
      </c>
      <c r="G334" s="20">
        <v>96227</v>
      </c>
      <c r="H334" s="20">
        <v>92144</v>
      </c>
    </row>
    <row r="335" spans="1:8" x14ac:dyDescent="0.25">
      <c r="A335" s="26">
        <v>318</v>
      </c>
      <c r="B335" s="22" t="s">
        <v>476</v>
      </c>
      <c r="C335" s="22" t="s">
        <v>471</v>
      </c>
      <c r="D335" s="20">
        <v>99277</v>
      </c>
      <c r="E335" s="20">
        <v>96213</v>
      </c>
      <c r="F335" s="20">
        <v>93707</v>
      </c>
      <c r="G335" s="20">
        <v>91114</v>
      </c>
      <c r="H335" s="20">
        <v>89527</v>
      </c>
    </row>
    <row r="336" spans="1:8" x14ac:dyDescent="0.25">
      <c r="A336" s="26">
        <v>680</v>
      </c>
      <c r="B336" s="22" t="s">
        <v>477</v>
      </c>
      <c r="C336" s="22" t="s">
        <v>471</v>
      </c>
      <c r="D336" s="20">
        <v>56637</v>
      </c>
      <c r="E336" s="20">
        <v>55982</v>
      </c>
      <c r="F336" s="20">
        <v>55336</v>
      </c>
      <c r="G336" s="20">
        <v>54911</v>
      </c>
      <c r="H336" s="20">
        <v>54775</v>
      </c>
    </row>
    <row r="337" spans="1:8" x14ac:dyDescent="0.25">
      <c r="A337" s="26">
        <v>779</v>
      </c>
      <c r="B337" s="22" t="s">
        <v>478</v>
      </c>
      <c r="C337" s="22" t="s">
        <v>471</v>
      </c>
      <c r="D337" s="20">
        <v>50197</v>
      </c>
      <c r="E337" s="20">
        <v>49713</v>
      </c>
      <c r="F337" s="20">
        <v>49298</v>
      </c>
      <c r="G337" s="20">
        <v>48287</v>
      </c>
      <c r="H337" s="20">
        <v>47280</v>
      </c>
    </row>
    <row r="338" spans="1:8" x14ac:dyDescent="0.25">
      <c r="A338" s="26">
        <v>480</v>
      </c>
      <c r="B338" s="22" t="s">
        <v>479</v>
      </c>
      <c r="C338" s="22" t="s">
        <v>480</v>
      </c>
      <c r="D338" s="20">
        <v>74760</v>
      </c>
      <c r="E338" s="20">
        <v>75116</v>
      </c>
      <c r="F338" s="20">
        <v>75473</v>
      </c>
      <c r="G338" s="20">
        <v>75795</v>
      </c>
      <c r="H338" s="20">
        <v>75987</v>
      </c>
    </row>
    <row r="339" spans="1:8" x14ac:dyDescent="0.25">
      <c r="A339" s="26">
        <v>124</v>
      </c>
      <c r="B339" s="22" t="s">
        <v>357</v>
      </c>
      <c r="C339" s="22" t="s">
        <v>480</v>
      </c>
      <c r="D339" s="20">
        <v>197757</v>
      </c>
      <c r="E339" s="20">
        <v>199199</v>
      </c>
      <c r="F339" s="20">
        <v>200391</v>
      </c>
      <c r="G339" s="20">
        <v>200799</v>
      </c>
      <c r="H339" s="20">
        <v>200315</v>
      </c>
    </row>
    <row r="340" spans="1:8" x14ac:dyDescent="0.25">
      <c r="A340" s="26">
        <v>715</v>
      </c>
      <c r="B340" s="22" t="s">
        <v>481</v>
      </c>
      <c r="C340" s="22" t="s">
        <v>480</v>
      </c>
      <c r="D340" s="20">
        <v>54391</v>
      </c>
      <c r="E340" s="20">
        <v>54821</v>
      </c>
      <c r="F340" s="20">
        <v>55435</v>
      </c>
      <c r="G340" s="20">
        <v>55986</v>
      </c>
      <c r="H340" s="20">
        <v>56436</v>
      </c>
    </row>
    <row r="341" spans="1:8" x14ac:dyDescent="0.25">
      <c r="A341" s="26">
        <v>457</v>
      </c>
      <c r="B341" s="22" t="s">
        <v>482</v>
      </c>
      <c r="C341" s="22" t="s">
        <v>480</v>
      </c>
      <c r="D341" s="20">
        <v>77330</v>
      </c>
      <c r="E341" s="20">
        <v>77804</v>
      </c>
      <c r="F341" s="20">
        <v>78134</v>
      </c>
      <c r="G341" s="20">
        <v>78343</v>
      </c>
      <c r="H341" s="20">
        <v>78414</v>
      </c>
    </row>
    <row r="342" spans="1:8" x14ac:dyDescent="0.25">
      <c r="A342" s="26">
        <v>481</v>
      </c>
      <c r="B342" s="22" t="s">
        <v>483</v>
      </c>
      <c r="C342" s="22" t="s">
        <v>480</v>
      </c>
      <c r="D342" s="20">
        <v>74545</v>
      </c>
      <c r="E342" s="20">
        <v>75043</v>
      </c>
      <c r="F342" s="20">
        <v>75003</v>
      </c>
      <c r="G342" s="20">
        <v>74383</v>
      </c>
      <c r="H342" s="20">
        <v>74142</v>
      </c>
    </row>
    <row r="343" spans="1:8" x14ac:dyDescent="0.25">
      <c r="A343" s="26">
        <v>375</v>
      </c>
      <c r="B343" s="22" t="s">
        <v>484</v>
      </c>
      <c r="C343" s="22" t="s">
        <v>480</v>
      </c>
      <c r="D343" s="20">
        <v>88909</v>
      </c>
      <c r="E343" s="20">
        <v>87994</v>
      </c>
      <c r="F343" s="20">
        <v>87839</v>
      </c>
      <c r="G343" s="20">
        <v>87244</v>
      </c>
      <c r="H343" s="20">
        <v>86218</v>
      </c>
    </row>
    <row r="344" spans="1:8" x14ac:dyDescent="0.25">
      <c r="A344" s="26">
        <v>3</v>
      </c>
      <c r="B344" s="22" t="s">
        <v>485</v>
      </c>
      <c r="C344" s="22" t="s">
        <v>480</v>
      </c>
      <c r="D344" s="20">
        <v>2693976</v>
      </c>
      <c r="E344" s="20">
        <v>2701423</v>
      </c>
      <c r="F344" s="20">
        <v>2711069</v>
      </c>
      <c r="G344" s="20">
        <v>2716723</v>
      </c>
      <c r="H344" s="20">
        <v>2724344</v>
      </c>
    </row>
    <row r="345" spans="1:8" x14ac:dyDescent="0.25">
      <c r="A345" s="26">
        <v>432</v>
      </c>
      <c r="B345" s="22" t="s">
        <v>486</v>
      </c>
      <c r="C345" s="22" t="s">
        <v>480</v>
      </c>
      <c r="D345" s="20">
        <v>80796</v>
      </c>
      <c r="E345" s="20">
        <v>81477</v>
      </c>
      <c r="F345" s="20">
        <v>82399</v>
      </c>
      <c r="G345" s="20">
        <v>83219</v>
      </c>
      <c r="H345" s="20">
        <v>83884</v>
      </c>
    </row>
    <row r="346" spans="1:8" x14ac:dyDescent="0.25">
      <c r="A346" s="26">
        <v>511</v>
      </c>
      <c r="B346" s="22" t="s">
        <v>137</v>
      </c>
      <c r="C346" s="22" t="s">
        <v>480</v>
      </c>
      <c r="D346" s="20">
        <v>70746</v>
      </c>
      <c r="E346" s="20">
        <v>71136</v>
      </c>
      <c r="F346" s="20">
        <v>71790</v>
      </c>
      <c r="G346" s="20">
        <v>72510</v>
      </c>
      <c r="H346" s="20">
        <v>73265</v>
      </c>
    </row>
    <row r="347" spans="1:8" x14ac:dyDescent="0.25">
      <c r="A347" s="26">
        <v>648</v>
      </c>
      <c r="B347" s="22" t="s">
        <v>487</v>
      </c>
      <c r="C347" s="22" t="s">
        <v>480</v>
      </c>
      <c r="D347" s="20">
        <v>58899</v>
      </c>
      <c r="E347" s="20">
        <v>58854</v>
      </c>
      <c r="F347" s="20">
        <v>58078</v>
      </c>
      <c r="G347" s="20">
        <v>58430</v>
      </c>
      <c r="H347" s="20">
        <v>58811</v>
      </c>
    </row>
    <row r="348" spans="1:8" x14ac:dyDescent="0.25">
      <c r="A348" s="26">
        <v>271</v>
      </c>
      <c r="B348" s="22" t="s">
        <v>488</v>
      </c>
      <c r="C348" s="22" t="s">
        <v>480</v>
      </c>
      <c r="D348" s="20">
        <v>110849</v>
      </c>
      <c r="E348" s="20">
        <v>111490</v>
      </c>
      <c r="F348" s="20">
        <v>112103</v>
      </c>
      <c r="G348" s="20">
        <v>112265</v>
      </c>
      <c r="H348" s="20">
        <v>111992</v>
      </c>
    </row>
    <row r="349" spans="1:8" x14ac:dyDescent="0.25">
      <c r="A349" s="26">
        <v>489</v>
      </c>
      <c r="B349" s="22" t="s">
        <v>489</v>
      </c>
      <c r="C349" s="22" t="s">
        <v>480</v>
      </c>
      <c r="D349" s="20">
        <v>73473</v>
      </c>
      <c r="E349" s="20">
        <v>73990</v>
      </c>
      <c r="F349" s="20">
        <v>74617</v>
      </c>
      <c r="G349" s="20">
        <v>75243</v>
      </c>
      <c r="H349" s="20">
        <v>75619</v>
      </c>
    </row>
    <row r="350" spans="1:8" x14ac:dyDescent="0.25">
      <c r="A350" s="26">
        <v>768</v>
      </c>
      <c r="B350" s="22" t="s">
        <v>490</v>
      </c>
      <c r="C350" s="22" t="s">
        <v>480</v>
      </c>
      <c r="D350" s="20">
        <v>50932</v>
      </c>
      <c r="E350" s="20">
        <v>51111</v>
      </c>
      <c r="F350" s="20">
        <v>51463</v>
      </c>
      <c r="G350" s="20">
        <v>51828</v>
      </c>
      <c r="H350" s="20">
        <v>52098</v>
      </c>
    </row>
    <row r="351" spans="1:8" x14ac:dyDescent="0.25">
      <c r="A351" s="26">
        <v>177</v>
      </c>
      <c r="B351" s="22" t="s">
        <v>491</v>
      </c>
      <c r="C351" s="22" t="s">
        <v>480</v>
      </c>
      <c r="D351" s="20">
        <v>147344</v>
      </c>
      <c r="E351" s="20">
        <v>147730</v>
      </c>
      <c r="F351" s="20">
        <v>147821</v>
      </c>
      <c r="G351" s="20">
        <v>147802</v>
      </c>
      <c r="H351" s="20">
        <v>147432</v>
      </c>
    </row>
    <row r="352" spans="1:8" x14ac:dyDescent="0.25">
      <c r="A352" s="26">
        <v>726</v>
      </c>
      <c r="B352" s="22" t="s">
        <v>492</v>
      </c>
      <c r="C352" s="22" t="s">
        <v>480</v>
      </c>
      <c r="D352" s="20">
        <v>53719</v>
      </c>
      <c r="E352" s="20">
        <v>54116</v>
      </c>
      <c r="F352" s="20">
        <v>54675</v>
      </c>
      <c r="G352" s="20">
        <v>55156</v>
      </c>
      <c r="H352" s="20">
        <v>55528</v>
      </c>
    </row>
    <row r="353" spans="1:8" x14ac:dyDescent="0.25">
      <c r="A353" s="26">
        <v>175</v>
      </c>
      <c r="B353" s="22" t="s">
        <v>493</v>
      </c>
      <c r="C353" s="22" t="s">
        <v>480</v>
      </c>
      <c r="D353" s="20">
        <v>148449</v>
      </c>
      <c r="E353" s="20">
        <v>148090</v>
      </c>
      <c r="F353" s="20">
        <v>147619</v>
      </c>
      <c r="G353" s="20">
        <v>147192</v>
      </c>
      <c r="H353" s="20">
        <v>146975</v>
      </c>
    </row>
    <row r="354" spans="1:8" x14ac:dyDescent="0.25">
      <c r="A354" s="26">
        <v>713</v>
      </c>
      <c r="B354" s="22" t="s">
        <v>494</v>
      </c>
      <c r="C354" s="22" t="s">
        <v>480</v>
      </c>
      <c r="D354" s="20">
        <v>54469</v>
      </c>
      <c r="E354" s="20">
        <v>54629</v>
      </c>
      <c r="F354" s="20">
        <v>54452</v>
      </c>
      <c r="G354" s="20">
        <v>54391</v>
      </c>
      <c r="H354" s="20">
        <v>54294</v>
      </c>
    </row>
    <row r="355" spans="1:8" x14ac:dyDescent="0.25">
      <c r="A355" s="26">
        <v>702</v>
      </c>
      <c r="B355" s="22" t="s">
        <v>495</v>
      </c>
      <c r="C355" s="22" t="s">
        <v>480</v>
      </c>
      <c r="D355" s="20">
        <v>55022</v>
      </c>
      <c r="E355" s="20">
        <v>55430</v>
      </c>
      <c r="F355" s="20">
        <v>55983</v>
      </c>
      <c r="G355" s="20">
        <v>56456</v>
      </c>
      <c r="H355" s="20">
        <v>56825</v>
      </c>
    </row>
    <row r="356" spans="1:8" x14ac:dyDescent="0.25">
      <c r="A356" s="26">
        <v>749</v>
      </c>
      <c r="B356" s="22" t="s">
        <v>496</v>
      </c>
      <c r="C356" s="22" t="s">
        <v>480</v>
      </c>
      <c r="D356" s="20">
        <v>52381</v>
      </c>
      <c r="E356" s="20">
        <v>52173</v>
      </c>
      <c r="F356" s="20">
        <v>52149</v>
      </c>
      <c r="G356" s="20">
        <v>52060</v>
      </c>
      <c r="H356" s="20">
        <v>52405</v>
      </c>
    </row>
    <row r="357" spans="1:8" x14ac:dyDescent="0.25">
      <c r="A357" s="26">
        <v>668</v>
      </c>
      <c r="B357" s="22" t="s">
        <v>497</v>
      </c>
      <c r="C357" s="22" t="s">
        <v>480</v>
      </c>
      <c r="D357" s="20">
        <v>57857</v>
      </c>
      <c r="E357" s="20">
        <v>58179</v>
      </c>
      <c r="F357" s="20">
        <v>58579</v>
      </c>
      <c r="G357" s="20">
        <v>58912</v>
      </c>
      <c r="H357" s="20">
        <v>58531</v>
      </c>
    </row>
    <row r="358" spans="1:8" x14ac:dyDescent="0.25">
      <c r="A358" s="26">
        <v>546</v>
      </c>
      <c r="B358" s="22" t="s">
        <v>498</v>
      </c>
      <c r="C358" s="22" t="s">
        <v>480</v>
      </c>
      <c r="D358" s="20">
        <v>67482</v>
      </c>
      <c r="E358" s="20">
        <v>67942</v>
      </c>
      <c r="F358" s="20">
        <v>68506</v>
      </c>
      <c r="G358" s="20">
        <v>68953</v>
      </c>
      <c r="H358" s="20">
        <v>69302</v>
      </c>
    </row>
    <row r="359" spans="1:8" x14ac:dyDescent="0.25">
      <c r="A359" s="26">
        <v>273</v>
      </c>
      <c r="B359" s="22" t="s">
        <v>159</v>
      </c>
      <c r="C359" s="22" t="s">
        <v>480</v>
      </c>
      <c r="D359" s="20">
        <v>110417</v>
      </c>
      <c r="E359" s="20">
        <v>111449</v>
      </c>
      <c r="F359" s="20">
        <v>112618</v>
      </c>
      <c r="G359" s="20">
        <v>114227</v>
      </c>
      <c r="H359" s="20">
        <v>115183</v>
      </c>
    </row>
    <row r="360" spans="1:8" x14ac:dyDescent="0.25">
      <c r="A360" s="26">
        <v>180</v>
      </c>
      <c r="B360" s="22" t="s">
        <v>499</v>
      </c>
      <c r="C360" s="22" t="s">
        <v>480</v>
      </c>
      <c r="D360" s="20">
        <v>145609</v>
      </c>
      <c r="E360" s="20">
        <v>146307</v>
      </c>
      <c r="F360" s="20">
        <v>147008</v>
      </c>
      <c r="G360" s="20">
        <v>147796</v>
      </c>
      <c r="H360" s="20">
        <v>148465</v>
      </c>
    </row>
    <row r="361" spans="1:8" x14ac:dyDescent="0.25">
      <c r="A361" s="26">
        <v>491</v>
      </c>
      <c r="B361" s="22" t="s">
        <v>500</v>
      </c>
      <c r="C361" s="22" t="s">
        <v>480</v>
      </c>
      <c r="D361" s="20">
        <v>72887</v>
      </c>
      <c r="E361" s="20">
        <v>73388</v>
      </c>
      <c r="F361" s="20">
        <v>74039</v>
      </c>
      <c r="G361" s="20">
        <v>74592</v>
      </c>
      <c r="H361" s="20">
        <v>74651</v>
      </c>
    </row>
    <row r="362" spans="1:8" x14ac:dyDescent="0.25">
      <c r="A362" s="26">
        <v>602</v>
      </c>
      <c r="B362" s="22" t="s">
        <v>501</v>
      </c>
      <c r="C362" s="22" t="s">
        <v>480</v>
      </c>
      <c r="D362" s="20">
        <v>62700</v>
      </c>
      <c r="E362" s="20">
        <v>63171</v>
      </c>
      <c r="F362" s="20">
        <v>63847</v>
      </c>
      <c r="G362" s="20">
        <v>64437</v>
      </c>
      <c r="H362" s="20">
        <v>64888</v>
      </c>
    </row>
    <row r="363" spans="1:8" x14ac:dyDescent="0.25">
      <c r="A363" s="26">
        <v>256</v>
      </c>
      <c r="B363" s="22" t="s">
        <v>502</v>
      </c>
      <c r="C363" s="22" t="s">
        <v>480</v>
      </c>
      <c r="D363" s="20">
        <v>114230</v>
      </c>
      <c r="E363" s="20">
        <v>114840</v>
      </c>
      <c r="F363" s="20">
        <v>115771</v>
      </c>
      <c r="G363" s="20">
        <v>116536</v>
      </c>
      <c r="H363" s="20">
        <v>117221</v>
      </c>
    </row>
    <row r="364" spans="1:8" x14ac:dyDescent="0.25">
      <c r="A364" s="26">
        <v>687</v>
      </c>
      <c r="B364" s="22" t="s">
        <v>503</v>
      </c>
      <c r="C364" s="22" t="s">
        <v>480</v>
      </c>
      <c r="D364" s="20">
        <v>55773</v>
      </c>
      <c r="E364" s="20">
        <v>56095</v>
      </c>
      <c r="F364" s="20">
        <v>56553</v>
      </c>
      <c r="G364" s="20">
        <v>56929</v>
      </c>
      <c r="H364" s="20">
        <v>57195</v>
      </c>
    </row>
    <row r="365" spans="1:8" x14ac:dyDescent="0.25">
      <c r="A365" s="26">
        <v>390</v>
      </c>
      <c r="B365" s="22" t="s">
        <v>504</v>
      </c>
      <c r="C365" s="22" t="s">
        <v>480</v>
      </c>
      <c r="D365" s="20">
        <v>86075</v>
      </c>
      <c r="E365" s="20">
        <v>86680</v>
      </c>
      <c r="F365" s="20">
        <v>87615</v>
      </c>
      <c r="G365" s="20">
        <v>88157</v>
      </c>
      <c r="H365" s="20">
        <v>88369</v>
      </c>
    </row>
    <row r="366" spans="1:8" x14ac:dyDescent="0.25">
      <c r="A366" s="26">
        <v>743</v>
      </c>
      <c r="B366" s="22" t="s">
        <v>505</v>
      </c>
      <c r="C366" s="22" t="s">
        <v>480</v>
      </c>
      <c r="D366" s="20">
        <v>52745</v>
      </c>
      <c r="E366" s="20">
        <v>53108</v>
      </c>
      <c r="F366" s="20">
        <v>53406</v>
      </c>
      <c r="G366" s="20">
        <v>53518</v>
      </c>
      <c r="H366" s="20">
        <v>53736</v>
      </c>
    </row>
    <row r="367" spans="1:8" x14ac:dyDescent="0.25">
      <c r="A367" s="26">
        <v>708</v>
      </c>
      <c r="B367" s="22" t="s">
        <v>506</v>
      </c>
      <c r="C367" s="22" t="s">
        <v>507</v>
      </c>
      <c r="D367" s="20">
        <v>54765</v>
      </c>
      <c r="E367" s="20">
        <v>54883</v>
      </c>
      <c r="F367" s="20">
        <v>54898</v>
      </c>
      <c r="G367" s="20">
        <v>54985</v>
      </c>
      <c r="H367" s="20">
        <v>55020</v>
      </c>
    </row>
    <row r="368" spans="1:8" x14ac:dyDescent="0.25">
      <c r="A368" s="26">
        <v>394</v>
      </c>
      <c r="B368" s="22" t="s">
        <v>482</v>
      </c>
      <c r="C368" s="22" t="s">
        <v>507</v>
      </c>
      <c r="D368" s="20">
        <v>85755</v>
      </c>
      <c r="E368" s="20">
        <v>85139</v>
      </c>
      <c r="F368" s="20">
        <v>84837</v>
      </c>
      <c r="G368" s="20">
        <v>84387</v>
      </c>
      <c r="H368" s="20">
        <v>83596</v>
      </c>
    </row>
    <row r="369" spans="1:8" x14ac:dyDescent="0.25">
      <c r="A369" s="26">
        <v>310</v>
      </c>
      <c r="B369" s="22" t="s">
        <v>508</v>
      </c>
      <c r="C369" s="22" t="s">
        <v>507</v>
      </c>
      <c r="D369" s="20">
        <v>101068</v>
      </c>
      <c r="E369" s="20">
        <v>99143</v>
      </c>
      <c r="F369" s="20">
        <v>97400</v>
      </c>
      <c r="G369" s="20">
        <v>96114</v>
      </c>
      <c r="H369" s="20">
        <v>92998</v>
      </c>
    </row>
    <row r="370" spans="1:8" x14ac:dyDescent="0.25">
      <c r="A370" s="26">
        <v>750</v>
      </c>
      <c r="B370" s="22" t="s">
        <v>509</v>
      </c>
      <c r="C370" s="22" t="s">
        <v>507</v>
      </c>
      <c r="D370" s="20">
        <v>52358</v>
      </c>
      <c r="E370" s="20">
        <v>52373</v>
      </c>
      <c r="F370" s="20">
        <v>52372</v>
      </c>
      <c r="G370" s="20">
        <v>52475</v>
      </c>
      <c r="H370" s="20">
        <v>52505</v>
      </c>
    </row>
    <row r="371" spans="1:8" x14ac:dyDescent="0.25">
      <c r="A371" s="26">
        <v>241</v>
      </c>
      <c r="B371" s="22" t="s">
        <v>510</v>
      </c>
      <c r="C371" s="22" t="s">
        <v>507</v>
      </c>
      <c r="D371" s="20">
        <v>117979</v>
      </c>
      <c r="E371" s="20">
        <v>118060</v>
      </c>
      <c r="F371" s="20">
        <v>118331</v>
      </c>
      <c r="G371" s="20">
        <v>119004</v>
      </c>
      <c r="H371" s="20">
        <v>119487</v>
      </c>
    </row>
    <row r="372" spans="1:8" x14ac:dyDescent="0.25">
      <c r="A372" s="26">
        <v>338</v>
      </c>
      <c r="B372" s="22" t="s">
        <v>511</v>
      </c>
      <c r="C372" s="22" t="s">
        <v>507</v>
      </c>
      <c r="D372" s="20">
        <v>95310</v>
      </c>
      <c r="E372" s="20">
        <v>93407</v>
      </c>
      <c r="F372" s="20">
        <v>91606</v>
      </c>
      <c r="G372" s="20">
        <v>89809</v>
      </c>
      <c r="H372" s="20">
        <v>88656</v>
      </c>
    </row>
    <row r="373" spans="1:8" x14ac:dyDescent="0.25">
      <c r="A373" s="26">
        <v>77</v>
      </c>
      <c r="B373" s="22" t="s">
        <v>512</v>
      </c>
      <c r="C373" s="22" t="s">
        <v>507</v>
      </c>
      <c r="D373" s="20">
        <v>270402</v>
      </c>
      <c r="E373" s="20">
        <v>267460</v>
      </c>
      <c r="F373" s="20">
        <v>265128</v>
      </c>
      <c r="G373" s="20">
        <v>263513</v>
      </c>
      <c r="H373" s="20">
        <v>262109</v>
      </c>
    </row>
    <row r="374" spans="1:8" x14ac:dyDescent="0.25">
      <c r="A374" s="26">
        <v>478</v>
      </c>
      <c r="B374" s="22" t="s">
        <v>513</v>
      </c>
      <c r="C374" s="22" t="s">
        <v>507</v>
      </c>
      <c r="D374" s="20">
        <v>74879</v>
      </c>
      <c r="E374" s="20">
        <v>75210</v>
      </c>
      <c r="F374" s="20">
        <v>75775</v>
      </c>
      <c r="G374" s="20">
        <v>76450</v>
      </c>
      <c r="H374" s="20">
        <v>77128</v>
      </c>
    </row>
    <row r="375" spans="1:8" x14ac:dyDescent="0.25">
      <c r="A375" s="26">
        <v>634</v>
      </c>
      <c r="B375" s="22" t="s">
        <v>514</v>
      </c>
      <c r="C375" s="22" t="s">
        <v>507</v>
      </c>
      <c r="D375" s="20">
        <v>59458</v>
      </c>
      <c r="E375" s="20">
        <v>58701</v>
      </c>
      <c r="F375" s="20">
        <v>57356</v>
      </c>
      <c r="G375" s="20">
        <v>56352</v>
      </c>
      <c r="H375" s="20">
        <v>55272</v>
      </c>
    </row>
    <row r="376" spans="1:8" x14ac:dyDescent="0.25">
      <c r="A376" s="26">
        <v>469</v>
      </c>
      <c r="B376" s="22" t="s">
        <v>515</v>
      </c>
      <c r="C376" s="22" t="s">
        <v>507</v>
      </c>
      <c r="D376" s="20">
        <v>75522</v>
      </c>
      <c r="E376" s="20">
        <v>75877</v>
      </c>
      <c r="F376" s="20">
        <v>76489</v>
      </c>
      <c r="G376" s="20">
        <v>77151</v>
      </c>
      <c r="H376" s="20">
        <v>77688</v>
      </c>
    </row>
    <row r="377" spans="1:8" x14ac:dyDescent="0.25">
      <c r="A377" s="26">
        <v>17</v>
      </c>
      <c r="B377" s="22" t="s">
        <v>516</v>
      </c>
      <c r="C377" s="22" t="s">
        <v>507</v>
      </c>
      <c r="D377" s="20">
        <v>876384</v>
      </c>
      <c r="E377" s="20">
        <v>870960</v>
      </c>
      <c r="F377" s="20">
        <v>863478</v>
      </c>
      <c r="G377" s="20">
        <v>859049</v>
      </c>
      <c r="H377" s="20">
        <v>853714</v>
      </c>
    </row>
    <row r="378" spans="1:8" x14ac:dyDescent="0.25">
      <c r="A378" s="26">
        <v>664</v>
      </c>
      <c r="B378" s="22" t="s">
        <v>517</v>
      </c>
      <c r="C378" s="22" t="s">
        <v>507</v>
      </c>
      <c r="D378" s="20">
        <v>58020</v>
      </c>
      <c r="E378" s="20">
        <v>57922</v>
      </c>
      <c r="F378" s="20">
        <v>57858</v>
      </c>
      <c r="G378" s="20">
        <v>57762</v>
      </c>
      <c r="H378" s="20">
        <v>57980</v>
      </c>
    </row>
    <row r="379" spans="1:8" x14ac:dyDescent="0.25">
      <c r="A379" s="26">
        <v>506</v>
      </c>
      <c r="B379" s="22" t="s">
        <v>518</v>
      </c>
      <c r="C379" s="22" t="s">
        <v>507</v>
      </c>
      <c r="D379" s="20">
        <v>71721</v>
      </c>
      <c r="E379" s="20">
        <v>72233</v>
      </c>
      <c r="F379" s="20">
        <v>72110</v>
      </c>
      <c r="G379" s="20">
        <v>71960</v>
      </c>
      <c r="H379" s="20">
        <v>71143</v>
      </c>
    </row>
    <row r="380" spans="1:8" x14ac:dyDescent="0.25">
      <c r="A380" s="26">
        <v>775</v>
      </c>
      <c r="B380" s="22" t="s">
        <v>519</v>
      </c>
      <c r="C380" s="22" t="s">
        <v>507</v>
      </c>
      <c r="D380" s="20">
        <v>50363</v>
      </c>
      <c r="E380" s="20">
        <v>49810</v>
      </c>
      <c r="F380" s="20">
        <v>48984</v>
      </c>
      <c r="G380" s="20">
        <v>48814</v>
      </c>
      <c r="H380" s="20">
        <v>48279</v>
      </c>
    </row>
    <row r="381" spans="1:8" x14ac:dyDescent="0.25">
      <c r="A381" s="26">
        <v>538</v>
      </c>
      <c r="B381" s="22" t="s">
        <v>520</v>
      </c>
      <c r="C381" s="22" t="s">
        <v>507</v>
      </c>
      <c r="D381" s="20">
        <v>67999</v>
      </c>
      <c r="E381" s="20">
        <v>68115</v>
      </c>
      <c r="F381" s="20">
        <v>68854</v>
      </c>
      <c r="G381" s="20">
        <v>69148</v>
      </c>
      <c r="H381" s="20">
        <v>69121</v>
      </c>
    </row>
    <row r="382" spans="1:8" x14ac:dyDescent="0.25">
      <c r="A382" s="26">
        <v>585</v>
      </c>
      <c r="B382" s="22" t="s">
        <v>521</v>
      </c>
      <c r="C382" s="22" t="s">
        <v>507</v>
      </c>
      <c r="D382" s="20">
        <v>64668</v>
      </c>
      <c r="E382" s="20">
        <v>63303</v>
      </c>
      <c r="F382" s="20">
        <v>61874</v>
      </c>
      <c r="G382" s="20">
        <v>60304</v>
      </c>
      <c r="H382" s="20">
        <v>58741</v>
      </c>
    </row>
    <row r="383" spans="1:8" x14ac:dyDescent="0.25">
      <c r="A383" s="26">
        <v>304</v>
      </c>
      <c r="B383" s="22" t="s">
        <v>522</v>
      </c>
      <c r="C383" s="22" t="s">
        <v>507</v>
      </c>
      <c r="D383" s="20">
        <v>102026</v>
      </c>
      <c r="E383" s="20">
        <v>101971</v>
      </c>
      <c r="F383" s="20">
        <v>102021</v>
      </c>
      <c r="G383" s="20">
        <v>101996</v>
      </c>
      <c r="H383" s="20">
        <v>101687</v>
      </c>
    </row>
    <row r="384" spans="1:8" x14ac:dyDescent="0.25">
      <c r="A384" s="26">
        <v>620</v>
      </c>
      <c r="B384" s="22" t="s">
        <v>523</v>
      </c>
      <c r="C384" s="22" t="s">
        <v>507</v>
      </c>
      <c r="D384" s="20">
        <v>60622</v>
      </c>
      <c r="E384" s="20">
        <v>60775</v>
      </c>
      <c r="F384" s="20">
        <v>60816</v>
      </c>
      <c r="G384" s="20">
        <v>60683</v>
      </c>
      <c r="H384" s="20">
        <v>60596</v>
      </c>
    </row>
    <row r="385" spans="1:8" x14ac:dyDescent="0.25">
      <c r="A385" s="26">
        <v>766</v>
      </c>
      <c r="B385" s="22" t="s">
        <v>524</v>
      </c>
      <c r="C385" s="22" t="s">
        <v>507</v>
      </c>
      <c r="D385" s="20">
        <v>50996</v>
      </c>
      <c r="E385" s="20">
        <v>49019</v>
      </c>
      <c r="F385" s="20">
        <v>47504</v>
      </c>
      <c r="G385" s="20">
        <v>47503</v>
      </c>
      <c r="H385" s="20">
        <v>46174</v>
      </c>
    </row>
    <row r="386" spans="1:8" x14ac:dyDescent="0.25">
      <c r="A386" s="26">
        <v>564</v>
      </c>
      <c r="B386" s="22" t="s">
        <v>525</v>
      </c>
      <c r="C386" s="22" t="s">
        <v>526</v>
      </c>
      <c r="D386" s="20">
        <v>66258</v>
      </c>
      <c r="E386" s="20">
        <v>66001</v>
      </c>
      <c r="F386" s="20">
        <v>66301</v>
      </c>
      <c r="G386" s="20">
        <v>65915</v>
      </c>
      <c r="H386" s="20">
        <v>65685</v>
      </c>
    </row>
    <row r="387" spans="1:8" x14ac:dyDescent="0.25">
      <c r="A387" s="26">
        <v>547</v>
      </c>
      <c r="B387" s="22" t="s">
        <v>527</v>
      </c>
      <c r="C387" s="22" t="s">
        <v>526</v>
      </c>
      <c r="D387" s="20">
        <v>67355</v>
      </c>
      <c r="E387" s="20">
        <v>65248</v>
      </c>
      <c r="F387" s="20">
        <v>62365</v>
      </c>
      <c r="G387" s="20">
        <v>58609</v>
      </c>
      <c r="H387" s="20">
        <v>56109</v>
      </c>
    </row>
    <row r="388" spans="1:8" x14ac:dyDescent="0.25">
      <c r="A388" s="26">
        <v>207</v>
      </c>
      <c r="B388" s="22" t="s">
        <v>528</v>
      </c>
      <c r="C388" s="22" t="s">
        <v>526</v>
      </c>
      <c r="D388" s="20">
        <v>133562</v>
      </c>
      <c r="E388" s="20">
        <v>133209</v>
      </c>
      <c r="F388" s="20">
        <v>132564</v>
      </c>
      <c r="G388" s="20">
        <v>131397</v>
      </c>
      <c r="H388" s="20">
        <v>130832</v>
      </c>
    </row>
    <row r="389" spans="1:8" x14ac:dyDescent="0.25">
      <c r="A389" s="26">
        <v>605</v>
      </c>
      <c r="B389" s="22" t="s">
        <v>529</v>
      </c>
      <c r="C389" s="22" t="s">
        <v>526</v>
      </c>
      <c r="D389" s="20">
        <v>62166</v>
      </c>
      <c r="E389" s="20">
        <v>62221</v>
      </c>
      <c r="F389" s="20">
        <v>62377</v>
      </c>
      <c r="G389" s="20">
        <v>62458</v>
      </c>
      <c r="H389" s="20">
        <v>62556</v>
      </c>
    </row>
    <row r="390" spans="1:8" x14ac:dyDescent="0.25">
      <c r="A390" s="26">
        <v>307</v>
      </c>
      <c r="B390" s="22" t="s">
        <v>530</v>
      </c>
      <c r="C390" s="22" t="s">
        <v>526</v>
      </c>
      <c r="D390" s="20">
        <v>101590</v>
      </c>
      <c r="E390" s="20">
        <v>101918</v>
      </c>
      <c r="F390" s="20">
        <v>102310</v>
      </c>
      <c r="G390" s="20">
        <v>102456</v>
      </c>
      <c r="H390" s="20">
        <v>102534</v>
      </c>
    </row>
    <row r="391" spans="1:8" x14ac:dyDescent="0.25">
      <c r="A391" s="26">
        <v>105</v>
      </c>
      <c r="B391" s="22" t="s">
        <v>531</v>
      </c>
      <c r="C391" s="22" t="s">
        <v>526</v>
      </c>
      <c r="D391" s="20">
        <v>214237</v>
      </c>
      <c r="E391" s="20">
        <v>215994</v>
      </c>
      <c r="F391" s="20">
        <v>216662</v>
      </c>
      <c r="G391" s="20">
        <v>216308</v>
      </c>
      <c r="H391" s="20">
        <v>215243</v>
      </c>
    </row>
    <row r="392" spans="1:8" x14ac:dyDescent="0.25">
      <c r="A392" s="26">
        <v>667</v>
      </c>
      <c r="B392" s="22" t="s">
        <v>532</v>
      </c>
      <c r="C392" s="22" t="s">
        <v>526</v>
      </c>
      <c r="D392" s="20">
        <v>57882</v>
      </c>
      <c r="E392" s="20">
        <v>57975</v>
      </c>
      <c r="F392" s="20">
        <v>58299</v>
      </c>
      <c r="G392" s="20">
        <v>58248</v>
      </c>
      <c r="H392" s="20">
        <v>58566</v>
      </c>
    </row>
    <row r="393" spans="1:8" x14ac:dyDescent="0.25">
      <c r="A393" s="26">
        <v>474</v>
      </c>
      <c r="B393" s="22" t="s">
        <v>533</v>
      </c>
      <c r="C393" s="22" t="s">
        <v>526</v>
      </c>
      <c r="D393" s="20">
        <v>75130</v>
      </c>
      <c r="E393" s="20">
        <v>75696</v>
      </c>
      <c r="F393" s="20">
        <v>75690</v>
      </c>
      <c r="G393" s="20">
        <v>74587</v>
      </c>
      <c r="H393" s="20">
        <v>73497</v>
      </c>
    </row>
    <row r="394" spans="1:8" x14ac:dyDescent="0.25">
      <c r="A394" s="26">
        <v>419</v>
      </c>
      <c r="B394" s="22" t="s">
        <v>534</v>
      </c>
      <c r="C394" s="22" t="s">
        <v>526</v>
      </c>
      <c r="D394" s="20">
        <v>82651</v>
      </c>
      <c r="E394" s="20">
        <v>82380</v>
      </c>
      <c r="F394" s="20">
        <v>82234</v>
      </c>
      <c r="G394" s="20">
        <v>82748</v>
      </c>
      <c r="H394" s="20">
        <v>82669</v>
      </c>
    </row>
    <row r="395" spans="1:8" x14ac:dyDescent="0.25">
      <c r="A395" s="26">
        <v>550</v>
      </c>
      <c r="B395" s="22" t="s">
        <v>535</v>
      </c>
      <c r="C395" s="22" t="s">
        <v>526</v>
      </c>
      <c r="D395" s="20">
        <v>67328</v>
      </c>
      <c r="E395" s="20">
        <v>67722</v>
      </c>
      <c r="F395" s="20">
        <v>67758</v>
      </c>
      <c r="G395" s="20">
        <v>68108</v>
      </c>
      <c r="H395" s="20">
        <v>68619</v>
      </c>
    </row>
    <row r="396" spans="1:8" x14ac:dyDescent="0.25">
      <c r="A396" s="26">
        <v>541</v>
      </c>
      <c r="B396" s="22" t="s">
        <v>536</v>
      </c>
      <c r="C396" s="22" t="s">
        <v>526</v>
      </c>
      <c r="D396" s="20">
        <v>67899</v>
      </c>
      <c r="E396" s="20">
        <v>66605</v>
      </c>
      <c r="F396" s="20">
        <v>65556</v>
      </c>
      <c r="G396" s="20">
        <v>64595</v>
      </c>
      <c r="H396" s="20">
        <v>63489</v>
      </c>
    </row>
    <row r="397" spans="1:8" x14ac:dyDescent="0.25">
      <c r="A397" s="26">
        <v>169</v>
      </c>
      <c r="B397" s="22" t="s">
        <v>537</v>
      </c>
      <c r="C397" s="22" t="s">
        <v>538</v>
      </c>
      <c r="D397" s="20">
        <v>152960</v>
      </c>
      <c r="E397" s="20">
        <v>152965</v>
      </c>
      <c r="F397" s="20">
        <v>152739</v>
      </c>
      <c r="G397" s="20">
        <v>152485</v>
      </c>
      <c r="H397" s="20">
        <v>151502</v>
      </c>
    </row>
    <row r="398" spans="1:8" x14ac:dyDescent="0.25">
      <c r="A398" s="26">
        <v>324</v>
      </c>
      <c r="B398" s="22" t="s">
        <v>539</v>
      </c>
      <c r="C398" s="22" t="s">
        <v>538</v>
      </c>
      <c r="D398" s="20">
        <v>98193</v>
      </c>
      <c r="E398" s="20">
        <v>97187</v>
      </c>
      <c r="F398" s="20">
        <v>96637</v>
      </c>
      <c r="G398" s="20">
        <v>95655</v>
      </c>
      <c r="H398" s="20">
        <v>94207</v>
      </c>
    </row>
    <row r="399" spans="1:8" x14ac:dyDescent="0.25">
      <c r="A399" s="26">
        <v>690</v>
      </c>
      <c r="B399" s="22" t="s">
        <v>540</v>
      </c>
      <c r="C399" s="22" t="s">
        <v>538</v>
      </c>
      <c r="D399" s="20">
        <v>55625</v>
      </c>
      <c r="E399" s="20">
        <v>55349</v>
      </c>
      <c r="F399" s="20">
        <v>53557</v>
      </c>
      <c r="G399" s="20">
        <v>53028</v>
      </c>
      <c r="H399" s="20">
        <v>52430</v>
      </c>
    </row>
    <row r="400" spans="1:8" x14ac:dyDescent="0.25">
      <c r="A400" s="26">
        <v>711</v>
      </c>
      <c r="B400" s="22" t="s">
        <v>541</v>
      </c>
      <c r="C400" s="22" t="s">
        <v>538</v>
      </c>
      <c r="D400" s="20">
        <v>54604</v>
      </c>
      <c r="E400" s="20">
        <v>54983</v>
      </c>
      <c r="F400" s="20">
        <v>55124</v>
      </c>
      <c r="G400" s="20">
        <v>55241</v>
      </c>
      <c r="H400" s="20">
        <v>56513</v>
      </c>
    </row>
    <row r="401" spans="1:8" x14ac:dyDescent="0.25">
      <c r="A401" s="26">
        <v>194</v>
      </c>
      <c r="B401" s="22" t="s">
        <v>542</v>
      </c>
      <c r="C401" s="22" t="s">
        <v>538</v>
      </c>
      <c r="D401" s="20">
        <v>140545</v>
      </c>
      <c r="E401" s="20">
        <v>139758</v>
      </c>
      <c r="F401" s="20">
        <v>137526</v>
      </c>
      <c r="G401" s="20">
        <v>135928</v>
      </c>
      <c r="H401" s="20">
        <v>134298</v>
      </c>
    </row>
    <row r="402" spans="1:8" x14ac:dyDescent="0.25">
      <c r="A402" s="26">
        <v>129</v>
      </c>
      <c r="B402" s="22" t="s">
        <v>543</v>
      </c>
      <c r="C402" s="22" t="s">
        <v>538</v>
      </c>
      <c r="D402" s="20">
        <v>195494</v>
      </c>
      <c r="E402" s="20">
        <v>192724</v>
      </c>
      <c r="F402" s="20">
        <v>191327</v>
      </c>
      <c r="G402" s="20">
        <v>189302</v>
      </c>
      <c r="H402" s="20">
        <v>186222</v>
      </c>
    </row>
    <row r="403" spans="1:8" x14ac:dyDescent="0.25">
      <c r="A403" s="26">
        <v>569</v>
      </c>
      <c r="B403" s="22" t="s">
        <v>544</v>
      </c>
      <c r="C403" s="22" t="s">
        <v>538</v>
      </c>
      <c r="D403" s="20">
        <v>65807</v>
      </c>
      <c r="E403" s="20">
        <v>65933</v>
      </c>
      <c r="F403" s="20">
        <v>65556</v>
      </c>
      <c r="G403" s="20">
        <v>65376</v>
      </c>
      <c r="H403" s="20">
        <v>64994</v>
      </c>
    </row>
    <row r="404" spans="1:8" x14ac:dyDescent="0.25">
      <c r="A404" s="26">
        <v>221</v>
      </c>
      <c r="B404" s="22" t="s">
        <v>545</v>
      </c>
      <c r="C404" s="22" t="s">
        <v>538</v>
      </c>
      <c r="D404" s="20">
        <v>125310</v>
      </c>
      <c r="E404" s="20">
        <v>125778</v>
      </c>
      <c r="F404" s="20">
        <v>126517</v>
      </c>
      <c r="G404" s="20">
        <v>126948</v>
      </c>
      <c r="H404" s="20">
        <v>127396</v>
      </c>
    </row>
    <row r="405" spans="1:8" x14ac:dyDescent="0.25">
      <c r="A405" s="26">
        <v>51</v>
      </c>
      <c r="B405" s="22" t="s">
        <v>546</v>
      </c>
      <c r="C405" s="22" t="s">
        <v>538</v>
      </c>
      <c r="D405" s="20">
        <v>389938</v>
      </c>
      <c r="E405" s="20">
        <v>389231</v>
      </c>
      <c r="F405" s="20">
        <v>390277</v>
      </c>
      <c r="G405" s="20">
        <v>390519</v>
      </c>
      <c r="H405" s="20">
        <v>389412</v>
      </c>
    </row>
    <row r="406" spans="1:8" x14ac:dyDescent="0.25">
      <c r="A406" s="26">
        <v>515</v>
      </c>
      <c r="B406" s="22" t="s">
        <v>547</v>
      </c>
      <c r="C406" s="22" t="s">
        <v>548</v>
      </c>
      <c r="D406" s="20">
        <v>70543</v>
      </c>
      <c r="E406" s="20">
        <v>68633</v>
      </c>
      <c r="F406" s="20">
        <v>67866</v>
      </c>
      <c r="G406" s="20">
        <v>66087</v>
      </c>
      <c r="H406" s="20">
        <v>64940</v>
      </c>
    </row>
    <row r="407" spans="1:8" x14ac:dyDescent="0.25">
      <c r="A407" s="26">
        <v>60</v>
      </c>
      <c r="B407" s="22" t="s">
        <v>549</v>
      </c>
      <c r="C407" s="22" t="s">
        <v>548</v>
      </c>
      <c r="D407" s="20">
        <v>323152</v>
      </c>
      <c r="E407" s="20">
        <v>322426</v>
      </c>
      <c r="F407" s="20">
        <v>321964</v>
      </c>
      <c r="G407" s="20">
        <v>319644</v>
      </c>
      <c r="H407" s="20">
        <v>315819</v>
      </c>
    </row>
    <row r="408" spans="1:8" x14ac:dyDescent="0.25">
      <c r="A408" s="26">
        <v>29</v>
      </c>
      <c r="B408" s="22" t="s">
        <v>550</v>
      </c>
      <c r="C408" s="22" t="s">
        <v>548</v>
      </c>
      <c r="D408" s="20">
        <v>617638</v>
      </c>
      <c r="E408" s="20">
        <v>618495</v>
      </c>
      <c r="F408" s="20">
        <v>619728</v>
      </c>
      <c r="G408" s="20">
        <v>617583</v>
      </c>
      <c r="H408" s="20">
        <v>615372</v>
      </c>
    </row>
    <row r="409" spans="1:8" x14ac:dyDescent="0.25">
      <c r="A409" s="26">
        <v>626</v>
      </c>
      <c r="B409" s="22" t="s">
        <v>551</v>
      </c>
      <c r="C409" s="22" t="s">
        <v>548</v>
      </c>
      <c r="D409" s="20">
        <v>60131</v>
      </c>
      <c r="E409" s="20">
        <v>59745</v>
      </c>
      <c r="F409" s="20">
        <v>59523</v>
      </c>
      <c r="G409" s="20">
        <v>59305</v>
      </c>
      <c r="H409" s="20">
        <v>59031</v>
      </c>
    </row>
    <row r="410" spans="1:8" x14ac:dyDescent="0.25">
      <c r="A410" s="26">
        <v>100</v>
      </c>
      <c r="B410" s="22" t="s">
        <v>552</v>
      </c>
      <c r="C410" s="22" t="s">
        <v>553</v>
      </c>
      <c r="D410" s="20">
        <v>220236</v>
      </c>
      <c r="E410" s="20">
        <v>222190</v>
      </c>
      <c r="F410" s="20">
        <v>224414</v>
      </c>
      <c r="G410" s="20">
        <v>226686</v>
      </c>
      <c r="H410" s="20">
        <v>227202</v>
      </c>
    </row>
    <row r="411" spans="1:8" x14ac:dyDescent="0.25">
      <c r="A411" s="26">
        <v>536</v>
      </c>
      <c r="B411" s="22" t="s">
        <v>554</v>
      </c>
      <c r="C411" s="22" t="s">
        <v>553</v>
      </c>
      <c r="D411" s="20">
        <v>68159</v>
      </c>
      <c r="E411" s="20">
        <v>68316</v>
      </c>
      <c r="F411" s="20">
        <v>68471</v>
      </c>
      <c r="G411" s="20">
        <v>68125</v>
      </c>
      <c r="H411" s="20">
        <v>68157</v>
      </c>
    </row>
    <row r="412" spans="1:8" x14ac:dyDescent="0.25">
      <c r="A412" s="26">
        <v>562</v>
      </c>
      <c r="B412" s="22" t="s">
        <v>555</v>
      </c>
      <c r="C412" s="22" t="s">
        <v>553</v>
      </c>
      <c r="D412" s="20">
        <v>66340</v>
      </c>
      <c r="E412" s="20">
        <v>66584</v>
      </c>
      <c r="F412" s="20">
        <v>66933</v>
      </c>
      <c r="G412" s="20">
        <v>67083</v>
      </c>
      <c r="H412" s="20">
        <v>66896</v>
      </c>
    </row>
    <row r="413" spans="1:8" x14ac:dyDescent="0.25">
      <c r="A413" s="26">
        <v>219</v>
      </c>
      <c r="B413" s="22" t="s">
        <v>518</v>
      </c>
      <c r="C413" s="22" t="s">
        <v>553</v>
      </c>
      <c r="D413" s="20">
        <v>126185</v>
      </c>
      <c r="E413" s="20">
        <v>126371</v>
      </c>
      <c r="F413" s="20">
        <v>126526</v>
      </c>
      <c r="G413" s="20">
        <v>127221</v>
      </c>
      <c r="H413" s="20">
        <v>126922</v>
      </c>
    </row>
    <row r="414" spans="1:8" x14ac:dyDescent="0.25">
      <c r="A414" s="26">
        <v>449</v>
      </c>
      <c r="B414" s="22" t="s">
        <v>556</v>
      </c>
      <c r="C414" s="22" t="s">
        <v>553</v>
      </c>
      <c r="D414" s="20">
        <v>78396</v>
      </c>
      <c r="E414" s="20">
        <v>78266</v>
      </c>
      <c r="F414" s="20">
        <v>77586</v>
      </c>
      <c r="G414" s="20">
        <v>76462</v>
      </c>
      <c r="H414" s="20">
        <v>75685</v>
      </c>
    </row>
    <row r="415" spans="1:8" x14ac:dyDescent="0.25">
      <c r="A415" s="26">
        <v>50</v>
      </c>
      <c r="B415" s="22" t="s">
        <v>557</v>
      </c>
      <c r="C415" s="22" t="s">
        <v>553</v>
      </c>
      <c r="D415" s="20">
        <v>390144</v>
      </c>
      <c r="E415" s="20">
        <v>391004</v>
      </c>
      <c r="F415" s="20">
        <v>391493</v>
      </c>
      <c r="G415" s="20">
        <v>391843</v>
      </c>
      <c r="H415" s="20">
        <v>389742</v>
      </c>
    </row>
    <row r="416" spans="1:8" x14ac:dyDescent="0.25">
      <c r="A416" s="26">
        <v>135</v>
      </c>
      <c r="B416" s="22" t="s">
        <v>558</v>
      </c>
      <c r="C416" s="22" t="s">
        <v>553</v>
      </c>
      <c r="D416" s="20">
        <v>187112</v>
      </c>
      <c r="E416" s="20">
        <v>189360</v>
      </c>
      <c r="F416" s="20">
        <v>192023</v>
      </c>
      <c r="G416" s="20">
        <v>194672</v>
      </c>
      <c r="H416" s="20">
        <v>197001</v>
      </c>
    </row>
    <row r="417" spans="1:8" x14ac:dyDescent="0.25">
      <c r="A417" s="26">
        <v>565</v>
      </c>
      <c r="B417" s="22" t="s">
        <v>559</v>
      </c>
      <c r="C417" s="22" t="s">
        <v>560</v>
      </c>
      <c r="D417" s="20">
        <v>66215</v>
      </c>
      <c r="E417" s="20">
        <v>66405</v>
      </c>
      <c r="F417" s="20">
        <v>66646</v>
      </c>
      <c r="G417" s="20">
        <v>66911</v>
      </c>
      <c r="H417" s="20">
        <v>66825</v>
      </c>
    </row>
    <row r="418" spans="1:8" x14ac:dyDescent="0.25">
      <c r="A418" s="26">
        <v>30</v>
      </c>
      <c r="B418" s="22" t="s">
        <v>561</v>
      </c>
      <c r="C418" s="22" t="s">
        <v>562</v>
      </c>
      <c r="D418" s="20">
        <v>593490</v>
      </c>
      <c r="E418" s="20">
        <v>602443</v>
      </c>
      <c r="F418" s="20">
        <v>610481</v>
      </c>
      <c r="G418" s="20">
        <v>616226</v>
      </c>
      <c r="H418" s="20">
        <v>622522</v>
      </c>
    </row>
    <row r="419" spans="1:8" x14ac:dyDescent="0.25">
      <c r="A419" s="26">
        <v>652</v>
      </c>
      <c r="B419" s="22" t="s">
        <v>563</v>
      </c>
      <c r="C419" s="22" t="s">
        <v>562</v>
      </c>
      <c r="D419" s="20">
        <v>58643</v>
      </c>
      <c r="E419" s="20">
        <v>58610</v>
      </c>
      <c r="F419" s="20">
        <v>58563</v>
      </c>
      <c r="G419" s="20">
        <v>58431</v>
      </c>
      <c r="H419" s="20">
        <v>58225</v>
      </c>
    </row>
    <row r="420" spans="1:8" x14ac:dyDescent="0.25">
      <c r="A420" s="26">
        <v>501</v>
      </c>
      <c r="B420" s="22" t="s">
        <v>564</v>
      </c>
      <c r="C420" s="22" t="s">
        <v>562</v>
      </c>
      <c r="D420" s="20">
        <v>72244</v>
      </c>
      <c r="E420" s="20">
        <v>71945</v>
      </c>
      <c r="F420" s="20">
        <v>70947</v>
      </c>
      <c r="G420" s="20">
        <v>69881</v>
      </c>
      <c r="H420" s="20">
        <v>69372</v>
      </c>
    </row>
    <row r="421" spans="1:8" x14ac:dyDescent="0.25">
      <c r="A421" s="26">
        <v>539</v>
      </c>
      <c r="B421" s="22" t="s">
        <v>565</v>
      </c>
      <c r="C421" s="22" t="s">
        <v>562</v>
      </c>
      <c r="D421" s="20">
        <v>67985</v>
      </c>
      <c r="E421" s="20">
        <v>68070</v>
      </c>
      <c r="F421" s="20">
        <v>67987</v>
      </c>
      <c r="G421" s="20">
        <v>67587</v>
      </c>
      <c r="H421" s="20">
        <v>67081</v>
      </c>
    </row>
    <row r="422" spans="1:8" x14ac:dyDescent="0.25">
      <c r="A422" s="26">
        <v>537</v>
      </c>
      <c r="B422" s="22" t="s">
        <v>566</v>
      </c>
      <c r="C422" s="22" t="s">
        <v>562</v>
      </c>
      <c r="D422" s="20">
        <v>68079</v>
      </c>
      <c r="E422" s="20">
        <v>68028</v>
      </c>
      <c r="F422" s="20">
        <v>67830</v>
      </c>
      <c r="G422" s="20">
        <v>66923</v>
      </c>
      <c r="H422" s="20">
        <v>66733</v>
      </c>
    </row>
    <row r="423" spans="1:8" x14ac:dyDescent="0.25">
      <c r="A423" s="26">
        <v>21</v>
      </c>
      <c r="B423" s="22" t="s">
        <v>567</v>
      </c>
      <c r="C423" s="22" t="s">
        <v>568</v>
      </c>
      <c r="D423" s="20">
        <v>692600</v>
      </c>
      <c r="E423" s="20">
        <v>691147</v>
      </c>
      <c r="F423" s="20">
        <v>687788</v>
      </c>
      <c r="G423" s="20">
        <v>679848</v>
      </c>
      <c r="H423" s="20">
        <v>670491</v>
      </c>
    </row>
    <row r="424" spans="1:8" x14ac:dyDescent="0.25">
      <c r="A424" s="26">
        <v>333</v>
      </c>
      <c r="B424" s="22" t="s">
        <v>569</v>
      </c>
      <c r="C424" s="22" t="s">
        <v>568</v>
      </c>
      <c r="D424" s="20">
        <v>95708</v>
      </c>
      <c r="E424" s="20">
        <v>95723</v>
      </c>
      <c r="F424" s="20">
        <v>95682</v>
      </c>
      <c r="G424" s="20">
        <v>95441</v>
      </c>
      <c r="H424" s="20">
        <v>95425</v>
      </c>
    </row>
    <row r="425" spans="1:8" x14ac:dyDescent="0.25">
      <c r="A425" s="26">
        <v>238</v>
      </c>
      <c r="B425" s="22" t="s">
        <v>570</v>
      </c>
      <c r="C425" s="22" t="s">
        <v>568</v>
      </c>
      <c r="D425" s="20">
        <v>118927</v>
      </c>
      <c r="E425" s="20">
        <v>118151</v>
      </c>
      <c r="F425" s="20">
        <v>116869</v>
      </c>
      <c r="G425" s="20">
        <v>115685</v>
      </c>
      <c r="H425" s="20">
        <v>113471</v>
      </c>
    </row>
    <row r="426" spans="1:8" x14ac:dyDescent="0.25">
      <c r="A426" s="26">
        <v>700</v>
      </c>
      <c r="B426" s="22" t="s">
        <v>571</v>
      </c>
      <c r="C426" s="22" t="s">
        <v>568</v>
      </c>
      <c r="D426" s="20">
        <v>55126</v>
      </c>
      <c r="E426" s="20">
        <v>55424</v>
      </c>
      <c r="F426" s="20">
        <v>55336</v>
      </c>
      <c r="G426" s="20">
        <v>55342</v>
      </c>
      <c r="H426" s="20">
        <v>55820</v>
      </c>
    </row>
    <row r="427" spans="1:8" x14ac:dyDescent="0.25">
      <c r="A427" s="26">
        <v>373</v>
      </c>
      <c r="B427" s="22" t="s">
        <v>572</v>
      </c>
      <c r="C427" s="22" t="s">
        <v>568</v>
      </c>
      <c r="D427" s="20">
        <v>89541</v>
      </c>
      <c r="E427" s="20">
        <v>89630</v>
      </c>
      <c r="F427" s="20">
        <v>89298</v>
      </c>
      <c r="G427" s="20">
        <v>89287</v>
      </c>
      <c r="H427" s="20">
        <v>89258</v>
      </c>
    </row>
    <row r="428" spans="1:8" x14ac:dyDescent="0.25">
      <c r="A428" s="26">
        <v>483</v>
      </c>
      <c r="B428" s="22" t="s">
        <v>573</v>
      </c>
      <c r="C428" s="22" t="s">
        <v>568</v>
      </c>
      <c r="D428" s="20">
        <v>74416</v>
      </c>
      <c r="E428" s="20">
        <v>72909</v>
      </c>
      <c r="F428" s="20">
        <v>71784</v>
      </c>
      <c r="G428" s="20">
        <v>71459</v>
      </c>
      <c r="H428" s="20">
        <v>70938</v>
      </c>
    </row>
    <row r="429" spans="1:8" x14ac:dyDescent="0.25">
      <c r="A429" s="26">
        <v>594</v>
      </c>
      <c r="B429" s="22" t="s">
        <v>574</v>
      </c>
      <c r="C429" s="22" t="s">
        <v>568</v>
      </c>
      <c r="D429" s="20">
        <v>64014</v>
      </c>
      <c r="E429" s="20">
        <v>63926</v>
      </c>
      <c r="F429" s="20">
        <v>63664</v>
      </c>
      <c r="G429" s="20">
        <v>63200</v>
      </c>
      <c r="H429" s="20">
        <v>62861</v>
      </c>
    </row>
    <row r="430" spans="1:8" x14ac:dyDescent="0.25">
      <c r="A430" s="26">
        <v>435</v>
      </c>
      <c r="B430" s="22" t="s">
        <v>539</v>
      </c>
      <c r="C430" s="22" t="s">
        <v>568</v>
      </c>
      <c r="D430" s="20">
        <v>80028</v>
      </c>
      <c r="E430" s="20">
        <v>80112</v>
      </c>
      <c r="F430" s="20">
        <v>80003</v>
      </c>
      <c r="G430" s="20">
        <v>79818</v>
      </c>
      <c r="H430" s="20">
        <v>79699</v>
      </c>
    </row>
    <row r="431" spans="1:8" x14ac:dyDescent="0.25">
      <c r="A431" s="26">
        <v>269</v>
      </c>
      <c r="B431" s="22" t="s">
        <v>575</v>
      </c>
      <c r="C431" s="22" t="s">
        <v>568</v>
      </c>
      <c r="D431" s="20">
        <v>110997</v>
      </c>
      <c r="E431" s="20">
        <v>111362</v>
      </c>
      <c r="F431" s="20">
        <v>111738</v>
      </c>
      <c r="G431" s="20">
        <v>111226</v>
      </c>
      <c r="H431" s="20">
        <v>111142</v>
      </c>
    </row>
    <row r="432" spans="1:8" x14ac:dyDescent="0.25">
      <c r="A432" s="26">
        <v>348</v>
      </c>
      <c r="B432" s="22" t="s">
        <v>576</v>
      </c>
      <c r="C432" s="22" t="s">
        <v>568</v>
      </c>
      <c r="D432" s="20">
        <v>94299</v>
      </c>
      <c r="E432" s="20">
        <v>94336</v>
      </c>
      <c r="F432" s="20">
        <v>93915</v>
      </c>
      <c r="G432" s="20">
        <v>93185</v>
      </c>
      <c r="H432" s="20">
        <v>93057</v>
      </c>
    </row>
    <row r="433" spans="1:8" x14ac:dyDescent="0.25">
      <c r="A433" s="26">
        <v>624</v>
      </c>
      <c r="B433" s="22" t="s">
        <v>577</v>
      </c>
      <c r="C433" s="22" t="s">
        <v>568</v>
      </c>
      <c r="D433" s="20">
        <v>60470</v>
      </c>
      <c r="E433" s="20">
        <v>60735</v>
      </c>
      <c r="F433" s="20">
        <v>61079</v>
      </c>
      <c r="G433" s="20">
        <v>61276</v>
      </c>
      <c r="H433" s="20">
        <v>61383</v>
      </c>
    </row>
    <row r="434" spans="1:8" x14ac:dyDescent="0.25">
      <c r="A434" s="26">
        <v>676</v>
      </c>
      <c r="B434" s="22" t="s">
        <v>578</v>
      </c>
      <c r="C434" s="22" t="s">
        <v>568</v>
      </c>
      <c r="D434" s="20">
        <v>57341</v>
      </c>
      <c r="E434" s="20">
        <v>57554</v>
      </c>
      <c r="F434" s="20">
        <v>57772</v>
      </c>
      <c r="G434" s="20">
        <v>57820</v>
      </c>
      <c r="H434" s="20">
        <v>57792</v>
      </c>
    </row>
    <row r="435" spans="1:8" x14ac:dyDescent="0.25">
      <c r="A435" s="26">
        <v>773</v>
      </c>
      <c r="B435" s="22" t="s">
        <v>579</v>
      </c>
      <c r="C435" s="22" t="s">
        <v>568</v>
      </c>
      <c r="D435" s="20">
        <v>50706</v>
      </c>
      <c r="E435" s="20">
        <v>50565</v>
      </c>
      <c r="F435" s="20">
        <v>50308</v>
      </c>
      <c r="G435" s="20">
        <v>49953</v>
      </c>
      <c r="H435" s="20">
        <v>49797</v>
      </c>
    </row>
    <row r="436" spans="1:8" x14ac:dyDescent="0.25">
      <c r="A436" s="26">
        <v>337</v>
      </c>
      <c r="B436" s="22" t="s">
        <v>580</v>
      </c>
      <c r="C436" s="22" t="s">
        <v>568</v>
      </c>
      <c r="D436" s="20">
        <v>95363</v>
      </c>
      <c r="E436" s="20">
        <v>95371</v>
      </c>
      <c r="F436" s="20">
        <v>95083</v>
      </c>
      <c r="G436" s="20">
        <v>95135</v>
      </c>
      <c r="H436" s="20">
        <v>95128</v>
      </c>
    </row>
    <row r="437" spans="1:8" x14ac:dyDescent="0.25">
      <c r="A437" s="26">
        <v>380</v>
      </c>
      <c r="B437" s="22" t="s">
        <v>581</v>
      </c>
      <c r="C437" s="22" t="s">
        <v>568</v>
      </c>
      <c r="D437" s="20">
        <v>88414</v>
      </c>
      <c r="E437" s="20">
        <v>88641</v>
      </c>
      <c r="F437" s="20">
        <v>88836</v>
      </c>
      <c r="G437" s="20">
        <v>88569</v>
      </c>
      <c r="H437" s="20">
        <v>88588</v>
      </c>
    </row>
    <row r="438" spans="1:8" x14ac:dyDescent="0.25">
      <c r="A438" s="26">
        <v>736</v>
      </c>
      <c r="B438" s="22" t="s">
        <v>582</v>
      </c>
      <c r="C438" s="22" t="s">
        <v>568</v>
      </c>
      <c r="D438" s="20">
        <v>53070</v>
      </c>
      <c r="E438" s="20">
        <v>53092</v>
      </c>
      <c r="F438" s="20">
        <v>52948</v>
      </c>
      <c r="G438" s="20">
        <v>52759</v>
      </c>
      <c r="H438" s="20">
        <v>52629</v>
      </c>
    </row>
    <row r="439" spans="1:8" x14ac:dyDescent="0.25">
      <c r="A439" s="26">
        <v>344</v>
      </c>
      <c r="B439" s="22" t="s">
        <v>583</v>
      </c>
      <c r="C439" s="22" t="s">
        <v>568</v>
      </c>
      <c r="D439" s="20">
        <v>94470</v>
      </c>
      <c r="E439" s="20">
        <v>94403</v>
      </c>
      <c r="F439" s="20">
        <v>94322</v>
      </c>
      <c r="G439" s="20">
        <v>94130</v>
      </c>
      <c r="H439" s="20">
        <v>93766</v>
      </c>
    </row>
    <row r="440" spans="1:8" x14ac:dyDescent="0.25">
      <c r="A440" s="26">
        <v>735</v>
      </c>
      <c r="B440" s="22" t="s">
        <v>584</v>
      </c>
      <c r="C440" s="22" t="s">
        <v>568</v>
      </c>
      <c r="D440" s="20">
        <v>53073</v>
      </c>
      <c r="E440" s="20">
        <v>53483</v>
      </c>
      <c r="F440" s="20">
        <v>54071</v>
      </c>
      <c r="G440" s="20">
        <v>53942</v>
      </c>
      <c r="H440" s="20">
        <v>53960</v>
      </c>
    </row>
    <row r="441" spans="1:8" x14ac:dyDescent="0.25">
      <c r="A441" s="26">
        <v>427</v>
      </c>
      <c r="B441" s="22" t="s">
        <v>585</v>
      </c>
      <c r="C441" s="22" t="s">
        <v>568</v>
      </c>
      <c r="D441" s="20">
        <v>81360</v>
      </c>
      <c r="E441" s="20">
        <v>81357</v>
      </c>
      <c r="F441" s="20">
        <v>81204</v>
      </c>
      <c r="G441" s="20">
        <v>80936</v>
      </c>
      <c r="H441" s="20">
        <v>79715</v>
      </c>
    </row>
    <row r="442" spans="1:8" x14ac:dyDescent="0.25">
      <c r="A442" s="26">
        <v>167</v>
      </c>
      <c r="B442" s="22" t="s">
        <v>502</v>
      </c>
      <c r="C442" s="22" t="s">
        <v>568</v>
      </c>
      <c r="D442" s="20">
        <v>153606</v>
      </c>
      <c r="E442" s="20">
        <v>154329</v>
      </c>
      <c r="F442" s="20">
        <v>154207</v>
      </c>
      <c r="G442" s="20">
        <v>154028</v>
      </c>
      <c r="H442" s="20">
        <v>154582</v>
      </c>
    </row>
    <row r="443" spans="1:8" x14ac:dyDescent="0.25">
      <c r="A443" s="26">
        <v>674</v>
      </c>
      <c r="B443" s="22" t="s">
        <v>586</v>
      </c>
      <c r="C443" s="22" t="s">
        <v>568</v>
      </c>
      <c r="D443" s="20">
        <v>57464</v>
      </c>
      <c r="E443" s="20">
        <v>57365</v>
      </c>
      <c r="F443" s="20">
        <v>56982</v>
      </c>
      <c r="G443" s="20">
        <v>56939</v>
      </c>
      <c r="H443" s="20">
        <v>56838</v>
      </c>
    </row>
    <row r="444" spans="1:8" x14ac:dyDescent="0.25">
      <c r="A444" s="26">
        <v>604</v>
      </c>
      <c r="B444" s="22" t="s">
        <v>587</v>
      </c>
      <c r="C444" s="22" t="s">
        <v>568</v>
      </c>
      <c r="D444" s="20">
        <v>62495</v>
      </c>
      <c r="E444" s="20">
        <v>62563</v>
      </c>
      <c r="F444" s="20">
        <v>62822</v>
      </c>
      <c r="G444" s="20">
        <v>62939</v>
      </c>
      <c r="H444" s="20">
        <v>63003</v>
      </c>
    </row>
    <row r="445" spans="1:8" x14ac:dyDescent="0.25">
      <c r="A445" s="26">
        <v>669</v>
      </c>
      <c r="B445" s="22" t="s">
        <v>588</v>
      </c>
      <c r="C445" s="22" t="s">
        <v>568</v>
      </c>
      <c r="D445" s="20">
        <v>57746</v>
      </c>
      <c r="E445" s="20">
        <v>57511</v>
      </c>
      <c r="F445" s="20">
        <v>56695</v>
      </c>
      <c r="G445" s="20">
        <v>55924</v>
      </c>
      <c r="H445" s="20">
        <v>55798</v>
      </c>
    </row>
    <row r="446" spans="1:8" x14ac:dyDescent="0.25">
      <c r="A446" s="26">
        <v>136</v>
      </c>
      <c r="B446" s="22" t="s">
        <v>589</v>
      </c>
      <c r="C446" s="22" t="s">
        <v>568</v>
      </c>
      <c r="D446" s="20">
        <v>185428</v>
      </c>
      <c r="E446" s="20">
        <v>185555</v>
      </c>
      <c r="F446" s="20">
        <v>185325</v>
      </c>
      <c r="G446" s="20">
        <v>184859</v>
      </c>
      <c r="H446" s="20">
        <v>184627</v>
      </c>
    </row>
    <row r="447" spans="1:8" x14ac:dyDescent="0.25">
      <c r="A447" s="26">
        <v>236</v>
      </c>
      <c r="B447" s="22" t="s">
        <v>590</v>
      </c>
      <c r="C447" s="22" t="s">
        <v>591</v>
      </c>
      <c r="D447" s="20">
        <v>119980</v>
      </c>
      <c r="E447" s="20">
        <v>121429</v>
      </c>
      <c r="F447" s="20">
        <v>121493</v>
      </c>
      <c r="G447" s="20">
        <v>120919</v>
      </c>
      <c r="H447" s="20">
        <v>119884</v>
      </c>
    </row>
    <row r="448" spans="1:8" x14ac:dyDescent="0.25">
      <c r="A448" s="26">
        <v>763</v>
      </c>
      <c r="B448" s="22" t="s">
        <v>592</v>
      </c>
      <c r="C448" s="22" t="s">
        <v>591</v>
      </c>
      <c r="D448" s="20">
        <v>51093</v>
      </c>
      <c r="E448" s="20">
        <v>51105</v>
      </c>
      <c r="F448" s="20">
        <v>51275</v>
      </c>
      <c r="G448" s="20">
        <v>51453</v>
      </c>
      <c r="H448" s="20">
        <v>51556</v>
      </c>
    </row>
    <row r="449" spans="1:8" x14ac:dyDescent="0.25">
      <c r="A449" s="26">
        <v>350</v>
      </c>
      <c r="B449" s="22" t="s">
        <v>593</v>
      </c>
      <c r="C449" s="22" t="s">
        <v>591</v>
      </c>
      <c r="D449" s="20">
        <v>93932</v>
      </c>
      <c r="E449" s="20">
        <v>94379</v>
      </c>
      <c r="F449" s="20">
        <v>94708</v>
      </c>
      <c r="G449" s="20">
        <v>95052</v>
      </c>
      <c r="H449" s="20">
        <v>95488</v>
      </c>
    </row>
    <row r="450" spans="1:8" x14ac:dyDescent="0.25">
      <c r="A450" s="26">
        <v>696</v>
      </c>
      <c r="B450" s="22" t="s">
        <v>594</v>
      </c>
      <c r="C450" s="22" t="s">
        <v>591</v>
      </c>
      <c r="D450" s="20">
        <v>55353</v>
      </c>
      <c r="E450" s="20">
        <v>55627</v>
      </c>
      <c r="F450" s="20">
        <v>55873</v>
      </c>
      <c r="G450" s="20">
        <v>56097</v>
      </c>
      <c r="H450" s="20">
        <v>56322</v>
      </c>
    </row>
    <row r="451" spans="1:8" x14ac:dyDescent="0.25">
      <c r="A451" s="26">
        <v>24</v>
      </c>
      <c r="B451" s="22" t="s">
        <v>595</v>
      </c>
      <c r="C451" s="22" t="s">
        <v>591</v>
      </c>
      <c r="D451" s="20">
        <v>670031</v>
      </c>
      <c r="E451" s="20">
        <v>672977</v>
      </c>
      <c r="F451" s="20">
        <v>674631</v>
      </c>
      <c r="G451" s="20">
        <v>677143</v>
      </c>
      <c r="H451" s="20">
        <v>679410</v>
      </c>
    </row>
    <row r="452" spans="1:8" x14ac:dyDescent="0.25">
      <c r="A452" s="26">
        <v>433</v>
      </c>
      <c r="B452" s="22" t="s">
        <v>596</v>
      </c>
      <c r="C452" s="22" t="s">
        <v>591</v>
      </c>
      <c r="D452" s="20">
        <v>80612</v>
      </c>
      <c r="E452" s="20">
        <v>80939</v>
      </c>
      <c r="F452" s="20">
        <v>81426</v>
      </c>
      <c r="G452" s="20">
        <v>81560</v>
      </c>
      <c r="H452" s="20">
        <v>81536</v>
      </c>
    </row>
    <row r="453" spans="1:8" x14ac:dyDescent="0.25">
      <c r="A453" s="26">
        <v>335</v>
      </c>
      <c r="B453" s="22" t="s">
        <v>597</v>
      </c>
      <c r="C453" s="22" t="s">
        <v>591</v>
      </c>
      <c r="D453" s="20">
        <v>95538</v>
      </c>
      <c r="E453" s="20">
        <v>95926</v>
      </c>
      <c r="F453" s="20">
        <v>96460</v>
      </c>
      <c r="G453" s="20">
        <v>97110</v>
      </c>
      <c r="H453" s="20">
        <v>97823</v>
      </c>
    </row>
    <row r="454" spans="1:8" x14ac:dyDescent="0.25">
      <c r="A454" s="26">
        <v>113</v>
      </c>
      <c r="B454" s="22" t="s">
        <v>598</v>
      </c>
      <c r="C454" s="22" t="s">
        <v>591</v>
      </c>
      <c r="D454" s="20">
        <v>201013</v>
      </c>
      <c r="E454" s="20">
        <v>200136</v>
      </c>
      <c r="F454" s="20">
        <v>199135</v>
      </c>
      <c r="G454" s="20">
        <v>196556</v>
      </c>
      <c r="H454" s="20">
        <v>195056</v>
      </c>
    </row>
    <row r="455" spans="1:8" x14ac:dyDescent="0.25">
      <c r="A455" s="26">
        <v>465</v>
      </c>
      <c r="B455" s="22" t="s">
        <v>599</v>
      </c>
      <c r="C455" s="22" t="s">
        <v>591</v>
      </c>
      <c r="D455" s="20">
        <v>76200</v>
      </c>
      <c r="E455" s="20">
        <v>76483</v>
      </c>
      <c r="F455" s="20">
        <v>75803</v>
      </c>
      <c r="G455" s="20">
        <v>75826</v>
      </c>
      <c r="H455" s="20">
        <v>75820</v>
      </c>
    </row>
    <row r="456" spans="1:8" x14ac:dyDescent="0.25">
      <c r="A456" s="26">
        <v>752</v>
      </c>
      <c r="B456" s="22" t="s">
        <v>600</v>
      </c>
      <c r="C456" s="22" t="s">
        <v>591</v>
      </c>
      <c r="D456" s="20">
        <v>51898</v>
      </c>
      <c r="E456" s="20">
        <v>51829</v>
      </c>
      <c r="F456" s="20">
        <v>51781</v>
      </c>
      <c r="G456" s="20">
        <v>51742</v>
      </c>
      <c r="H456" s="20">
        <v>51352</v>
      </c>
    </row>
    <row r="457" spans="1:8" x14ac:dyDescent="0.25">
      <c r="A457" s="26">
        <v>240</v>
      </c>
      <c r="B457" s="22" t="s">
        <v>601</v>
      </c>
      <c r="C457" s="22" t="s">
        <v>591</v>
      </c>
      <c r="D457" s="20">
        <v>118210</v>
      </c>
      <c r="E457" s="20">
        <v>117931</v>
      </c>
      <c r="F457" s="20">
        <v>117730</v>
      </c>
      <c r="G457" s="20">
        <v>116569</v>
      </c>
      <c r="H457" s="20">
        <v>115324</v>
      </c>
    </row>
    <row r="458" spans="1:8" x14ac:dyDescent="0.25">
      <c r="A458" s="26">
        <v>351</v>
      </c>
      <c r="B458" s="22" t="s">
        <v>602</v>
      </c>
      <c r="C458" s="22" t="s">
        <v>591</v>
      </c>
      <c r="D458" s="20">
        <v>93665</v>
      </c>
      <c r="E458" s="20">
        <v>94019</v>
      </c>
      <c r="F458" s="20">
        <v>94237</v>
      </c>
      <c r="G458" s="20">
        <v>94507</v>
      </c>
      <c r="H458" s="20">
        <v>94843</v>
      </c>
    </row>
    <row r="459" spans="1:8" x14ac:dyDescent="0.25">
      <c r="A459" s="26">
        <v>617</v>
      </c>
      <c r="B459" s="22" t="s">
        <v>603</v>
      </c>
      <c r="C459" s="22" t="s">
        <v>591</v>
      </c>
      <c r="D459" s="20">
        <v>60896</v>
      </c>
      <c r="E459" s="20">
        <v>60787</v>
      </c>
      <c r="F459" s="20">
        <v>59948</v>
      </c>
      <c r="G459" s="20">
        <v>59598</v>
      </c>
      <c r="H459" s="20">
        <v>58913</v>
      </c>
    </row>
    <row r="460" spans="1:8" x14ac:dyDescent="0.25">
      <c r="A460" s="26">
        <v>638</v>
      </c>
      <c r="B460" s="22" t="s">
        <v>604</v>
      </c>
      <c r="C460" s="22" t="s">
        <v>591</v>
      </c>
      <c r="D460" s="20">
        <v>59438</v>
      </c>
      <c r="E460" s="20">
        <v>59741</v>
      </c>
      <c r="F460" s="20">
        <v>60123</v>
      </c>
      <c r="G460" s="20">
        <v>60224</v>
      </c>
      <c r="H460" s="20">
        <v>60260</v>
      </c>
    </row>
    <row r="461" spans="1:8" x14ac:dyDescent="0.25">
      <c r="A461" s="26">
        <v>482</v>
      </c>
      <c r="B461" s="22" t="s">
        <v>605</v>
      </c>
      <c r="C461" s="22" t="s">
        <v>591</v>
      </c>
      <c r="D461" s="20">
        <v>74516</v>
      </c>
      <c r="E461" s="20">
        <v>74544</v>
      </c>
      <c r="F461" s="20">
        <v>74517</v>
      </c>
      <c r="G461" s="20">
        <v>73849</v>
      </c>
      <c r="H461" s="20">
        <v>73627</v>
      </c>
    </row>
    <row r="462" spans="1:8" x14ac:dyDescent="0.25">
      <c r="A462" s="26">
        <v>642</v>
      </c>
      <c r="B462" s="22" t="s">
        <v>606</v>
      </c>
      <c r="C462" s="22" t="s">
        <v>591</v>
      </c>
      <c r="D462" s="20">
        <v>59277</v>
      </c>
      <c r="E462" s="20">
        <v>59356</v>
      </c>
      <c r="F462" s="20">
        <v>59374</v>
      </c>
      <c r="G462" s="20">
        <v>59226</v>
      </c>
      <c r="H462" s="20">
        <v>58750</v>
      </c>
    </row>
    <row r="463" spans="1:8" x14ac:dyDescent="0.25">
      <c r="A463" s="26">
        <v>786</v>
      </c>
      <c r="B463" s="22" t="s">
        <v>607</v>
      </c>
      <c r="C463" s="22" t="s">
        <v>591</v>
      </c>
      <c r="D463" s="20">
        <v>48115</v>
      </c>
      <c r="E463" s="20">
        <v>48310</v>
      </c>
      <c r="F463" s="20">
        <v>48696</v>
      </c>
      <c r="G463" s="20">
        <v>48902</v>
      </c>
      <c r="H463" s="20">
        <v>49230</v>
      </c>
    </row>
    <row r="464" spans="1:8" x14ac:dyDescent="0.25">
      <c r="A464" s="26">
        <v>494</v>
      </c>
      <c r="B464" s="22" t="s">
        <v>608</v>
      </c>
      <c r="C464" s="22" t="s">
        <v>591</v>
      </c>
      <c r="D464" s="20">
        <v>72689</v>
      </c>
      <c r="E464" s="20">
        <v>72976</v>
      </c>
      <c r="F464" s="20">
        <v>73386</v>
      </c>
      <c r="G464" s="20">
        <v>73465</v>
      </c>
      <c r="H464" s="20">
        <v>73389</v>
      </c>
    </row>
    <row r="465" spans="1:8" x14ac:dyDescent="0.25">
      <c r="A465" s="26">
        <v>647</v>
      </c>
      <c r="B465" s="22" t="s">
        <v>609</v>
      </c>
      <c r="C465" s="22" t="s">
        <v>591</v>
      </c>
      <c r="D465" s="20">
        <v>58984</v>
      </c>
      <c r="E465" s="20">
        <v>59282</v>
      </c>
      <c r="F465" s="20">
        <v>59657</v>
      </c>
      <c r="G465" s="20">
        <v>59788</v>
      </c>
      <c r="H465" s="20">
        <v>59912</v>
      </c>
    </row>
    <row r="466" spans="1:8" x14ac:dyDescent="0.25">
      <c r="A466" s="26">
        <v>209</v>
      </c>
      <c r="B466" s="22" t="s">
        <v>610</v>
      </c>
      <c r="C466" s="22" t="s">
        <v>591</v>
      </c>
      <c r="D466" s="20">
        <v>132438</v>
      </c>
      <c r="E466" s="20">
        <v>132725</v>
      </c>
      <c r="F466" s="20">
        <v>132681</v>
      </c>
      <c r="G466" s="20">
        <v>132522</v>
      </c>
      <c r="H466" s="20">
        <v>132041</v>
      </c>
    </row>
    <row r="467" spans="1:8" x14ac:dyDescent="0.25">
      <c r="A467" s="26">
        <v>616</v>
      </c>
      <c r="B467" s="22" t="s">
        <v>611</v>
      </c>
      <c r="C467" s="22" t="s">
        <v>591</v>
      </c>
      <c r="D467" s="20">
        <v>60922</v>
      </c>
      <c r="E467" s="20">
        <v>61163</v>
      </c>
      <c r="F467" s="20">
        <v>61404</v>
      </c>
      <c r="G467" s="20">
        <v>61580</v>
      </c>
      <c r="H467" s="20">
        <v>61777</v>
      </c>
    </row>
    <row r="468" spans="1:8" x14ac:dyDescent="0.25">
      <c r="A468" s="26">
        <v>409</v>
      </c>
      <c r="B468" s="22" t="s">
        <v>612</v>
      </c>
      <c r="C468" s="22" t="s">
        <v>591</v>
      </c>
      <c r="D468" s="20">
        <v>84092</v>
      </c>
      <c r="E468" s="20">
        <v>84111</v>
      </c>
      <c r="F468" s="20">
        <v>84187</v>
      </c>
      <c r="G468" s="20">
        <v>84092</v>
      </c>
      <c r="H468" s="20">
        <v>83496</v>
      </c>
    </row>
    <row r="469" spans="1:8" x14ac:dyDescent="0.25">
      <c r="A469" s="26">
        <v>205</v>
      </c>
      <c r="B469" s="22" t="s">
        <v>613</v>
      </c>
      <c r="C469" s="22" t="s">
        <v>591</v>
      </c>
      <c r="D469" s="20">
        <v>133943</v>
      </c>
      <c r="E469" s="20">
        <v>134376</v>
      </c>
      <c r="F469" s="20">
        <v>135100</v>
      </c>
      <c r="G469" s="20">
        <v>135245</v>
      </c>
      <c r="H469" s="20">
        <v>135386</v>
      </c>
    </row>
    <row r="470" spans="1:8" x14ac:dyDescent="0.25">
      <c r="A470" s="26">
        <v>424</v>
      </c>
      <c r="B470" s="22" t="s">
        <v>614</v>
      </c>
      <c r="C470" s="22" t="s">
        <v>591</v>
      </c>
      <c r="D470" s="20">
        <v>81511</v>
      </c>
      <c r="E470" s="20">
        <v>81752</v>
      </c>
      <c r="F470" s="20">
        <v>81940</v>
      </c>
      <c r="G470" s="20">
        <v>82115</v>
      </c>
      <c r="H470" s="20">
        <v>82321</v>
      </c>
    </row>
    <row r="471" spans="1:8" x14ac:dyDescent="0.25">
      <c r="A471" s="26">
        <v>468</v>
      </c>
      <c r="B471" s="22" t="s">
        <v>615</v>
      </c>
      <c r="C471" s="22" t="s">
        <v>591</v>
      </c>
      <c r="D471" s="20">
        <v>75667</v>
      </c>
      <c r="E471" s="20">
        <v>75839</v>
      </c>
      <c r="F471" s="20">
        <v>76056</v>
      </c>
      <c r="G471" s="20">
        <v>75685</v>
      </c>
      <c r="H471" s="20">
        <v>75298</v>
      </c>
    </row>
    <row r="472" spans="1:8" x14ac:dyDescent="0.25">
      <c r="A472" s="26">
        <v>699</v>
      </c>
      <c r="B472" s="22" t="s">
        <v>616</v>
      </c>
      <c r="C472" s="22" t="s">
        <v>617</v>
      </c>
      <c r="D472" s="20">
        <v>55135</v>
      </c>
      <c r="E472" s="20">
        <v>54065</v>
      </c>
      <c r="F472" s="20">
        <v>52390</v>
      </c>
      <c r="G472" s="20">
        <v>51938</v>
      </c>
      <c r="H472" s="20">
        <v>50950</v>
      </c>
    </row>
    <row r="473" spans="1:8" x14ac:dyDescent="0.25">
      <c r="A473" s="26">
        <v>572</v>
      </c>
      <c r="B473" s="22" t="s">
        <v>618</v>
      </c>
      <c r="C473" s="22" t="s">
        <v>617</v>
      </c>
      <c r="D473" s="20">
        <v>65607</v>
      </c>
      <c r="E473" s="20">
        <v>65082</v>
      </c>
      <c r="F473" s="20">
        <v>64288</v>
      </c>
      <c r="G473" s="20">
        <v>63191</v>
      </c>
      <c r="H473" s="20">
        <v>62360</v>
      </c>
    </row>
    <row r="474" spans="1:8" x14ac:dyDescent="0.25">
      <c r="A474" s="26">
        <v>401</v>
      </c>
      <c r="B474" s="22" t="s">
        <v>482</v>
      </c>
      <c r="C474" s="22" t="s">
        <v>617</v>
      </c>
      <c r="D474" s="20">
        <v>84943</v>
      </c>
      <c r="E474" s="20">
        <v>85474</v>
      </c>
      <c r="F474" s="20">
        <v>85588</v>
      </c>
      <c r="G474" s="20">
        <v>85459</v>
      </c>
      <c r="H474" s="20">
        <v>85190</v>
      </c>
    </row>
    <row r="475" spans="1:8" x14ac:dyDescent="0.25">
      <c r="A475" s="26">
        <v>434</v>
      </c>
      <c r="B475" s="22" t="s">
        <v>619</v>
      </c>
      <c r="C475" s="22" t="s">
        <v>617</v>
      </c>
      <c r="D475" s="20">
        <v>80389</v>
      </c>
      <c r="E475" s="20">
        <v>80524</v>
      </c>
      <c r="F475" s="20">
        <v>80322</v>
      </c>
      <c r="G475" s="20">
        <v>79871</v>
      </c>
      <c r="H475" s="20">
        <v>79256</v>
      </c>
    </row>
    <row r="476" spans="1:8" x14ac:dyDescent="0.25">
      <c r="A476" s="26">
        <v>613</v>
      </c>
      <c r="B476" s="22" t="s">
        <v>620</v>
      </c>
      <c r="C476" s="22" t="s">
        <v>617</v>
      </c>
      <c r="D476" s="20">
        <v>61339</v>
      </c>
      <c r="E476" s="20">
        <v>61162</v>
      </c>
      <c r="F476" s="20">
        <v>61431</v>
      </c>
      <c r="G476" s="20">
        <v>61316</v>
      </c>
      <c r="H476" s="20">
        <v>61203</v>
      </c>
    </row>
    <row r="477" spans="1:8" x14ac:dyDescent="0.25">
      <c r="A477" s="26">
        <v>598</v>
      </c>
      <c r="B477" s="22" t="s">
        <v>621</v>
      </c>
      <c r="C477" s="22" t="s">
        <v>617</v>
      </c>
      <c r="D477" s="20">
        <v>62998</v>
      </c>
      <c r="E477" s="20">
        <v>62491</v>
      </c>
      <c r="F477" s="20">
        <v>62479</v>
      </c>
      <c r="G477" s="20">
        <v>62374</v>
      </c>
      <c r="H477" s="20">
        <v>62264</v>
      </c>
    </row>
    <row r="478" spans="1:8" x14ac:dyDescent="0.25">
      <c r="A478" s="26">
        <v>395</v>
      </c>
      <c r="B478" s="22" t="s">
        <v>622</v>
      </c>
      <c r="C478" s="22" t="s">
        <v>617</v>
      </c>
      <c r="D478" s="20">
        <v>85618</v>
      </c>
      <c r="E478" s="20">
        <v>85856</v>
      </c>
      <c r="F478" s="20">
        <v>85979</v>
      </c>
      <c r="G478" s="20">
        <v>86084</v>
      </c>
      <c r="H478" s="20">
        <v>85985</v>
      </c>
    </row>
    <row r="479" spans="1:8" x14ac:dyDescent="0.25">
      <c r="A479" s="26">
        <v>561</v>
      </c>
      <c r="B479" s="22" t="s">
        <v>623</v>
      </c>
      <c r="C479" s="22" t="s">
        <v>617</v>
      </c>
      <c r="D479" s="20">
        <v>66372</v>
      </c>
      <c r="E479" s="20">
        <v>66472</v>
      </c>
      <c r="F479" s="20">
        <v>66594</v>
      </c>
      <c r="G479" s="20">
        <v>66328</v>
      </c>
      <c r="H479" s="20">
        <v>66212</v>
      </c>
    </row>
    <row r="480" spans="1:8" x14ac:dyDescent="0.25">
      <c r="A480" s="26">
        <v>581</v>
      </c>
      <c r="B480" s="22" t="s">
        <v>624</v>
      </c>
      <c r="C480" s="22" t="s">
        <v>617</v>
      </c>
      <c r="D480" s="20">
        <v>64893</v>
      </c>
      <c r="E480" s="20">
        <v>64263</v>
      </c>
      <c r="F480" s="20">
        <v>64193</v>
      </c>
      <c r="G480" s="20">
        <v>64001</v>
      </c>
      <c r="H480" s="20">
        <v>63608</v>
      </c>
    </row>
    <row r="481" spans="1:8" x14ac:dyDescent="0.25">
      <c r="A481" s="26">
        <v>742</v>
      </c>
      <c r="B481" s="22" t="s">
        <v>625</v>
      </c>
      <c r="C481" s="22" t="s">
        <v>617</v>
      </c>
      <c r="D481" s="20">
        <v>52857</v>
      </c>
      <c r="E481" s="20">
        <v>52430</v>
      </c>
      <c r="F481" s="20">
        <v>51783</v>
      </c>
      <c r="G481" s="20">
        <v>51428</v>
      </c>
      <c r="H481" s="20">
        <v>50251</v>
      </c>
    </row>
    <row r="482" spans="1:8" x14ac:dyDescent="0.25">
      <c r="A482" s="26">
        <v>551</v>
      </c>
      <c r="B482" s="22" t="s">
        <v>626</v>
      </c>
      <c r="C482" s="22" t="s">
        <v>617</v>
      </c>
      <c r="D482" s="20">
        <v>67317</v>
      </c>
      <c r="E482" s="20">
        <v>65778</v>
      </c>
      <c r="F482" s="20">
        <v>63677</v>
      </c>
      <c r="G482" s="20">
        <v>61997</v>
      </c>
      <c r="H482" s="20">
        <v>60791</v>
      </c>
    </row>
    <row r="483" spans="1:8" x14ac:dyDescent="0.25">
      <c r="A483" s="26">
        <v>495</v>
      </c>
      <c r="B483" s="22" t="s">
        <v>627</v>
      </c>
      <c r="C483" s="22" t="s">
        <v>617</v>
      </c>
      <c r="D483" s="20">
        <v>72622</v>
      </c>
      <c r="E483" s="20">
        <v>71711</v>
      </c>
      <c r="F483" s="20">
        <v>70812</v>
      </c>
      <c r="G483" s="20">
        <v>69678</v>
      </c>
      <c r="H483" s="20">
        <v>68405</v>
      </c>
    </row>
    <row r="484" spans="1:8" x14ac:dyDescent="0.25">
      <c r="A484" s="26">
        <v>46</v>
      </c>
      <c r="B484" s="22" t="s">
        <v>628</v>
      </c>
      <c r="C484" s="22" t="s">
        <v>617</v>
      </c>
      <c r="D484" s="20">
        <v>429606</v>
      </c>
      <c r="E484" s="20">
        <v>424903</v>
      </c>
      <c r="F484" s="20">
        <v>420925</v>
      </c>
      <c r="G484" s="20">
        <v>415079</v>
      </c>
      <c r="H484" s="20">
        <v>411030</v>
      </c>
    </row>
    <row r="485" spans="1:8" x14ac:dyDescent="0.25">
      <c r="A485" s="26">
        <v>718</v>
      </c>
      <c r="B485" s="22" t="s">
        <v>629</v>
      </c>
      <c r="C485" s="22" t="s">
        <v>617</v>
      </c>
      <c r="D485" s="20">
        <v>54064</v>
      </c>
      <c r="E485" s="20">
        <v>53883</v>
      </c>
      <c r="F485" s="20">
        <v>52910</v>
      </c>
      <c r="G485" s="20">
        <v>52447</v>
      </c>
      <c r="H485" s="20">
        <v>51739</v>
      </c>
    </row>
    <row r="486" spans="1:8" x14ac:dyDescent="0.25">
      <c r="A486" s="26">
        <v>436</v>
      </c>
      <c r="B486" s="22" t="s">
        <v>630</v>
      </c>
      <c r="C486" s="22" t="s">
        <v>617</v>
      </c>
      <c r="D486" s="20">
        <v>79768</v>
      </c>
      <c r="E486" s="20">
        <v>79345</v>
      </c>
      <c r="F486" s="20">
        <v>78128</v>
      </c>
      <c r="G486" s="20">
        <v>77341</v>
      </c>
      <c r="H486" s="20">
        <v>76034</v>
      </c>
    </row>
    <row r="487" spans="1:8" x14ac:dyDescent="0.25">
      <c r="A487" s="26">
        <v>237</v>
      </c>
      <c r="B487" s="22" t="s">
        <v>631</v>
      </c>
      <c r="C487" s="22" t="s">
        <v>617</v>
      </c>
      <c r="D487" s="20">
        <v>118935</v>
      </c>
      <c r="E487" s="20">
        <v>117047</v>
      </c>
      <c r="F487" s="20">
        <v>115586</v>
      </c>
      <c r="G487" s="20">
        <v>114051</v>
      </c>
      <c r="H487" s="20">
        <v>112160</v>
      </c>
    </row>
    <row r="488" spans="1:8" x14ac:dyDescent="0.25">
      <c r="A488" s="26">
        <v>535</v>
      </c>
      <c r="B488" s="22" t="s">
        <v>440</v>
      </c>
      <c r="C488" s="22" t="s">
        <v>617</v>
      </c>
      <c r="D488" s="20">
        <v>68462</v>
      </c>
      <c r="E488" s="20">
        <v>68181</v>
      </c>
      <c r="F488" s="20">
        <v>68103</v>
      </c>
      <c r="G488" s="20">
        <v>67832</v>
      </c>
      <c r="H488" s="20">
        <v>67352</v>
      </c>
    </row>
    <row r="489" spans="1:8" x14ac:dyDescent="0.25">
      <c r="A489" s="26">
        <v>63</v>
      </c>
      <c r="B489" s="22" t="s">
        <v>632</v>
      </c>
      <c r="C489" s="22" t="s">
        <v>617</v>
      </c>
      <c r="D489" s="20">
        <v>308096</v>
      </c>
      <c r="E489" s="20">
        <v>306960</v>
      </c>
      <c r="F489" s="20">
        <v>304913</v>
      </c>
      <c r="G489" s="20">
        <v>302948</v>
      </c>
      <c r="H489" s="20">
        <v>299915</v>
      </c>
    </row>
    <row r="490" spans="1:8" x14ac:dyDescent="0.25">
      <c r="A490" s="26">
        <v>492</v>
      </c>
      <c r="B490" s="22" t="s">
        <v>633</v>
      </c>
      <c r="C490" s="22" t="s">
        <v>617</v>
      </c>
      <c r="D490" s="20">
        <v>72828</v>
      </c>
      <c r="E490" s="20">
        <v>71231</v>
      </c>
      <c r="F490" s="20">
        <v>69520</v>
      </c>
      <c r="G490" s="20">
        <v>68495</v>
      </c>
      <c r="H490" s="20">
        <v>67445</v>
      </c>
    </row>
    <row r="491" spans="1:8" x14ac:dyDescent="0.25">
      <c r="A491" s="26">
        <v>507</v>
      </c>
      <c r="B491" s="22" t="s">
        <v>634</v>
      </c>
      <c r="C491" s="22" t="s">
        <v>635</v>
      </c>
      <c r="D491" s="20">
        <v>71705</v>
      </c>
      <c r="E491" s="20">
        <v>71771</v>
      </c>
      <c r="F491" s="20">
        <v>71945</v>
      </c>
      <c r="G491" s="20">
        <v>71518</v>
      </c>
      <c r="H491" s="20">
        <v>71346</v>
      </c>
    </row>
    <row r="492" spans="1:8" x14ac:dyDescent="0.25">
      <c r="A492" s="26">
        <v>158</v>
      </c>
      <c r="B492" s="22" t="s">
        <v>636</v>
      </c>
      <c r="C492" s="22" t="s">
        <v>635</v>
      </c>
      <c r="D492" s="20">
        <v>160628</v>
      </c>
      <c r="E492" s="20">
        <v>163772</v>
      </c>
      <c r="F492" s="20">
        <v>166823</v>
      </c>
      <c r="G492" s="20">
        <v>169022</v>
      </c>
      <c r="H492" s="20">
        <v>170901</v>
      </c>
    </row>
    <row r="493" spans="1:8" x14ac:dyDescent="0.25">
      <c r="A493" s="26">
        <v>686</v>
      </c>
      <c r="B493" s="22" t="s">
        <v>637</v>
      </c>
      <c r="C493" s="22" t="s">
        <v>635</v>
      </c>
      <c r="D493" s="20">
        <v>55780</v>
      </c>
      <c r="E493" s="20">
        <v>54979</v>
      </c>
      <c r="F493" s="20">
        <v>54155</v>
      </c>
      <c r="G493" s="20">
        <v>53200</v>
      </c>
      <c r="H493" s="20">
        <v>52529</v>
      </c>
    </row>
    <row r="494" spans="1:8" x14ac:dyDescent="0.25">
      <c r="A494" s="26">
        <v>685</v>
      </c>
      <c r="B494" s="22" t="s">
        <v>638</v>
      </c>
      <c r="C494" s="22" t="s">
        <v>639</v>
      </c>
      <c r="D494" s="20">
        <v>55829</v>
      </c>
      <c r="E494" s="20">
        <v>55126</v>
      </c>
      <c r="F494" s="20">
        <v>54861</v>
      </c>
      <c r="G494" s="20">
        <v>54387</v>
      </c>
      <c r="H494" s="20">
        <v>53998</v>
      </c>
    </row>
    <row r="495" spans="1:8" x14ac:dyDescent="0.25">
      <c r="A495" s="26">
        <v>227</v>
      </c>
      <c r="B495" s="22" t="s">
        <v>640</v>
      </c>
      <c r="C495" s="22" t="s">
        <v>639</v>
      </c>
      <c r="D495" s="20">
        <v>123195</v>
      </c>
      <c r="E495" s="20">
        <v>122533</v>
      </c>
      <c r="F495" s="20">
        <v>121539</v>
      </c>
      <c r="G495" s="20">
        <v>120248</v>
      </c>
      <c r="H495" s="20">
        <v>118570</v>
      </c>
    </row>
    <row r="496" spans="1:8" x14ac:dyDescent="0.25">
      <c r="A496" s="26">
        <v>767</v>
      </c>
      <c r="B496" s="22" t="s">
        <v>641</v>
      </c>
      <c r="C496" s="22" t="s">
        <v>639</v>
      </c>
      <c r="D496" s="20">
        <v>50952</v>
      </c>
      <c r="E496" s="20">
        <v>51147</v>
      </c>
      <c r="F496" s="20">
        <v>51380</v>
      </c>
      <c r="G496" s="20">
        <v>51652</v>
      </c>
      <c r="H496" s="20">
        <v>52072</v>
      </c>
    </row>
    <row r="497" spans="1:8" x14ac:dyDescent="0.25">
      <c r="A497" s="26">
        <v>246</v>
      </c>
      <c r="B497" s="22" t="s">
        <v>642</v>
      </c>
      <c r="C497" s="22" t="s">
        <v>639</v>
      </c>
      <c r="D497" s="20">
        <v>116672</v>
      </c>
      <c r="E497" s="20">
        <v>117017</v>
      </c>
      <c r="F497" s="20">
        <v>117197</v>
      </c>
      <c r="G497" s="20">
        <v>117268</v>
      </c>
      <c r="H497" s="20">
        <v>117260</v>
      </c>
    </row>
    <row r="498" spans="1:8" x14ac:dyDescent="0.25">
      <c r="A498" s="26">
        <v>769</v>
      </c>
      <c r="B498" s="22" t="s">
        <v>643</v>
      </c>
      <c r="C498" s="22" t="s">
        <v>639</v>
      </c>
      <c r="D498" s="20">
        <v>50925</v>
      </c>
      <c r="E498" s="20">
        <v>50604</v>
      </c>
      <c r="F498" s="20">
        <v>50469</v>
      </c>
      <c r="G498" s="20">
        <v>50192</v>
      </c>
      <c r="H498" s="20">
        <v>49780</v>
      </c>
    </row>
    <row r="499" spans="1:8" x14ac:dyDescent="0.25">
      <c r="A499" s="26">
        <v>38</v>
      </c>
      <c r="B499" s="22" t="s">
        <v>537</v>
      </c>
      <c r="C499" s="22" t="s">
        <v>639</v>
      </c>
      <c r="D499" s="20">
        <v>495327</v>
      </c>
      <c r="E499" s="20">
        <v>492012</v>
      </c>
      <c r="F499" s="20">
        <v>488329</v>
      </c>
      <c r="G499" s="20">
        <v>481670</v>
      </c>
      <c r="H499" s="20">
        <v>475073</v>
      </c>
    </row>
    <row r="500" spans="1:8" x14ac:dyDescent="0.25">
      <c r="A500" s="26">
        <v>317</v>
      </c>
      <c r="B500" s="22" t="s">
        <v>644</v>
      </c>
      <c r="C500" s="22" t="s">
        <v>639</v>
      </c>
      <c r="D500" s="20">
        <v>99357</v>
      </c>
      <c r="E500" s="20">
        <v>98522</v>
      </c>
      <c r="F500" s="20">
        <v>97169</v>
      </c>
      <c r="G500" s="20">
        <v>96034</v>
      </c>
      <c r="H500" s="20">
        <v>94871</v>
      </c>
    </row>
    <row r="501" spans="1:8" x14ac:dyDescent="0.25">
      <c r="A501" s="26">
        <v>379</v>
      </c>
      <c r="B501" s="22" t="s">
        <v>645</v>
      </c>
      <c r="C501" s="22" t="s">
        <v>639</v>
      </c>
      <c r="D501" s="20">
        <v>88673</v>
      </c>
      <c r="E501" s="20">
        <v>88364</v>
      </c>
      <c r="F501" s="20">
        <v>87523</v>
      </c>
      <c r="G501" s="20">
        <v>86449</v>
      </c>
      <c r="H501" s="20">
        <v>85061</v>
      </c>
    </row>
    <row r="502" spans="1:8" x14ac:dyDescent="0.25">
      <c r="A502" s="26">
        <v>157</v>
      </c>
      <c r="B502" s="22" t="s">
        <v>502</v>
      </c>
      <c r="C502" s="22" t="s">
        <v>639</v>
      </c>
      <c r="D502" s="20">
        <v>167882</v>
      </c>
      <c r="E502" s="20">
        <v>167539</v>
      </c>
      <c r="F502" s="20">
        <v>167116</v>
      </c>
      <c r="G502" s="20">
        <v>166541</v>
      </c>
      <c r="H502" s="20">
        <v>166133</v>
      </c>
    </row>
    <row r="503" spans="1:8" x14ac:dyDescent="0.25">
      <c r="A503" s="26">
        <v>510</v>
      </c>
      <c r="B503" s="22" t="s">
        <v>646</v>
      </c>
      <c r="C503" s="22" t="s">
        <v>639</v>
      </c>
      <c r="D503" s="20">
        <v>71028</v>
      </c>
      <c r="E503" s="20">
        <v>70807</v>
      </c>
      <c r="F503" s="20">
        <v>70390</v>
      </c>
      <c r="G503" s="20">
        <v>69402</v>
      </c>
      <c r="H503" s="20">
        <v>69120</v>
      </c>
    </row>
    <row r="504" spans="1:8" x14ac:dyDescent="0.25">
      <c r="A504" s="26">
        <v>479</v>
      </c>
      <c r="B504" s="22" t="s">
        <v>647</v>
      </c>
      <c r="C504" s="22" t="s">
        <v>639</v>
      </c>
      <c r="D504" s="20">
        <v>74875</v>
      </c>
      <c r="E504" s="20">
        <v>75604</v>
      </c>
      <c r="F504" s="20">
        <v>76076</v>
      </c>
      <c r="G504" s="20">
        <v>76443</v>
      </c>
      <c r="H504" s="20">
        <v>76496</v>
      </c>
    </row>
    <row r="505" spans="1:8" x14ac:dyDescent="0.25">
      <c r="A505" s="26">
        <v>65</v>
      </c>
      <c r="B505" s="22" t="s">
        <v>648</v>
      </c>
      <c r="C505" s="22" t="s">
        <v>639</v>
      </c>
      <c r="D505" s="20">
        <v>300576</v>
      </c>
      <c r="E505" s="20">
        <v>303419</v>
      </c>
      <c r="F505" s="20">
        <v>308233</v>
      </c>
      <c r="G505" s="20">
        <v>312633</v>
      </c>
      <c r="H505" s="20">
        <v>316010</v>
      </c>
    </row>
    <row r="506" spans="1:8" x14ac:dyDescent="0.25">
      <c r="A506" s="26">
        <v>659</v>
      </c>
      <c r="B506" s="22" t="s">
        <v>649</v>
      </c>
      <c r="C506" s="22" t="s">
        <v>639</v>
      </c>
      <c r="D506" s="20">
        <v>58212</v>
      </c>
      <c r="E506" s="20">
        <v>57123</v>
      </c>
      <c r="F506" s="20">
        <v>57179</v>
      </c>
      <c r="G506" s="20">
        <v>57159</v>
      </c>
      <c r="H506" s="20">
        <v>56742</v>
      </c>
    </row>
    <row r="507" spans="1:8" x14ac:dyDescent="0.25">
      <c r="A507" s="26">
        <v>276</v>
      </c>
      <c r="B507" s="22" t="s">
        <v>650</v>
      </c>
      <c r="C507" s="22" t="s">
        <v>651</v>
      </c>
      <c r="D507" s="20">
        <v>109577</v>
      </c>
      <c r="E507" s="20">
        <v>109444</v>
      </c>
      <c r="F507" s="20">
        <v>109797</v>
      </c>
      <c r="G507" s="20">
        <v>109620</v>
      </c>
      <c r="H507" s="20">
        <v>109599</v>
      </c>
    </row>
    <row r="508" spans="1:8" x14ac:dyDescent="0.25">
      <c r="A508" s="26">
        <v>656</v>
      </c>
      <c r="B508" s="22" t="s">
        <v>652</v>
      </c>
      <c r="C508" s="22" t="s">
        <v>651</v>
      </c>
      <c r="D508" s="20">
        <v>58434</v>
      </c>
      <c r="E508" s="20">
        <v>58751</v>
      </c>
      <c r="F508" s="20">
        <v>58879</v>
      </c>
      <c r="G508" s="20">
        <v>58915</v>
      </c>
      <c r="H508" s="20">
        <v>59281</v>
      </c>
    </row>
    <row r="509" spans="1:8" x14ac:dyDescent="0.25">
      <c r="A509" s="26">
        <v>470</v>
      </c>
      <c r="B509" s="22" t="s">
        <v>653</v>
      </c>
      <c r="C509" s="22" t="s">
        <v>651</v>
      </c>
      <c r="D509" s="20">
        <v>75516</v>
      </c>
      <c r="E509" s="20">
        <v>74882</v>
      </c>
      <c r="F509" s="20">
        <v>74077</v>
      </c>
      <c r="G509" s="20">
        <v>72779</v>
      </c>
      <c r="H509" s="20">
        <v>71292</v>
      </c>
    </row>
    <row r="510" spans="1:8" x14ac:dyDescent="0.25">
      <c r="A510" s="26">
        <v>729</v>
      </c>
      <c r="B510" s="22" t="s">
        <v>654</v>
      </c>
      <c r="C510" s="22" t="s">
        <v>655</v>
      </c>
      <c r="D510" s="20">
        <v>53544</v>
      </c>
      <c r="E510" s="20">
        <v>53494</v>
      </c>
      <c r="F510" s="20">
        <v>53398</v>
      </c>
      <c r="G510" s="20">
        <v>53291</v>
      </c>
      <c r="H510" s="20">
        <v>52956</v>
      </c>
    </row>
    <row r="511" spans="1:8" x14ac:dyDescent="0.25">
      <c r="A511" s="26">
        <v>760</v>
      </c>
      <c r="B511" s="22" t="s">
        <v>656</v>
      </c>
      <c r="C511" s="22" t="s">
        <v>655</v>
      </c>
      <c r="D511" s="20">
        <v>51267</v>
      </c>
      <c r="E511" s="20">
        <v>51219</v>
      </c>
      <c r="F511" s="20">
        <v>51128</v>
      </c>
      <c r="G511" s="20">
        <v>51182</v>
      </c>
      <c r="H511" s="20">
        <v>50959</v>
      </c>
    </row>
    <row r="512" spans="1:8" x14ac:dyDescent="0.25">
      <c r="A512" s="26">
        <v>68</v>
      </c>
      <c r="B512" s="22" t="s">
        <v>657</v>
      </c>
      <c r="C512" s="22" t="s">
        <v>655</v>
      </c>
      <c r="D512" s="20">
        <v>289102</v>
      </c>
      <c r="E512" s="20">
        <v>286930</v>
      </c>
      <c r="F512" s="20">
        <v>284527</v>
      </c>
      <c r="G512" s="20">
        <v>281339</v>
      </c>
      <c r="H512" s="20">
        <v>277345</v>
      </c>
    </row>
    <row r="513" spans="1:8" x14ac:dyDescent="0.25">
      <c r="A513" s="26">
        <v>40</v>
      </c>
      <c r="B513" s="22" t="s">
        <v>658</v>
      </c>
      <c r="C513" s="22" t="s">
        <v>655</v>
      </c>
      <c r="D513" s="20">
        <v>478192</v>
      </c>
      <c r="E513" s="20">
        <v>477299</v>
      </c>
      <c r="F513" s="20">
        <v>476271</v>
      </c>
      <c r="G513" s="20">
        <v>475044</v>
      </c>
      <c r="H513" s="20">
        <v>472638</v>
      </c>
    </row>
    <row r="514" spans="1:8" x14ac:dyDescent="0.25">
      <c r="A514" s="26">
        <v>682</v>
      </c>
      <c r="B514" s="22" t="s">
        <v>659</v>
      </c>
      <c r="C514" s="22" t="s">
        <v>660</v>
      </c>
      <c r="D514" s="20">
        <v>55916</v>
      </c>
      <c r="E514" s="20">
        <v>55202</v>
      </c>
      <c r="F514" s="20">
        <v>54532</v>
      </c>
      <c r="G514" s="20">
        <v>54147</v>
      </c>
      <c r="H514" s="20">
        <v>54068</v>
      </c>
    </row>
    <row r="515" spans="1:8" x14ac:dyDescent="0.25">
      <c r="A515" s="26">
        <v>61</v>
      </c>
      <c r="B515" s="22" t="s">
        <v>661</v>
      </c>
      <c r="C515" s="22" t="s">
        <v>660</v>
      </c>
      <c r="D515" s="20">
        <v>320189</v>
      </c>
      <c r="E515" s="20">
        <v>309518</v>
      </c>
      <c r="F515" s="20">
        <v>299314</v>
      </c>
      <c r="G515" s="20">
        <v>289480</v>
      </c>
      <c r="H515" s="20">
        <v>282167</v>
      </c>
    </row>
    <row r="516" spans="1:8" x14ac:dyDescent="0.25">
      <c r="A516" s="26">
        <v>27</v>
      </c>
      <c r="B516" s="22" t="s">
        <v>662</v>
      </c>
      <c r="C516" s="22" t="s">
        <v>660</v>
      </c>
      <c r="D516" s="20">
        <v>651319</v>
      </c>
      <c r="E516" s="20">
        <v>643228</v>
      </c>
      <c r="F516" s="20">
        <v>635262</v>
      </c>
      <c r="G516" s="20">
        <v>626538</v>
      </c>
      <c r="H516" s="20">
        <v>617487</v>
      </c>
    </row>
    <row r="517" spans="1:8" x14ac:dyDescent="0.25">
      <c r="A517" s="26">
        <v>89</v>
      </c>
      <c r="B517" s="22" t="s">
        <v>663</v>
      </c>
      <c r="C517" s="22" t="s">
        <v>660</v>
      </c>
      <c r="D517" s="20">
        <v>251974</v>
      </c>
      <c r="E517" s="20">
        <v>245349</v>
      </c>
      <c r="F517" s="20">
        <v>240504</v>
      </c>
      <c r="G517" s="20">
        <v>236513</v>
      </c>
      <c r="H517" s="20">
        <v>232537</v>
      </c>
    </row>
    <row r="518" spans="1:8" x14ac:dyDescent="0.25">
      <c r="A518" s="26">
        <v>85</v>
      </c>
      <c r="B518" s="22" t="s">
        <v>664</v>
      </c>
      <c r="C518" s="22" t="s">
        <v>660</v>
      </c>
      <c r="D518" s="20">
        <v>255601</v>
      </c>
      <c r="E518" s="20">
        <v>250146</v>
      </c>
      <c r="F518" s="20">
        <v>246615</v>
      </c>
      <c r="G518" s="20">
        <v>242143</v>
      </c>
      <c r="H518" s="20">
        <v>238082</v>
      </c>
    </row>
    <row r="519" spans="1:8" x14ac:dyDescent="0.25">
      <c r="A519" s="26">
        <v>294</v>
      </c>
      <c r="B519" s="22" t="s">
        <v>665</v>
      </c>
      <c r="C519" s="22" t="s">
        <v>660</v>
      </c>
      <c r="D519" s="20">
        <v>105006</v>
      </c>
      <c r="E519" s="20">
        <v>103979</v>
      </c>
      <c r="F519" s="20">
        <v>100048</v>
      </c>
      <c r="G519" s="20">
        <v>98068</v>
      </c>
      <c r="H519" s="20">
        <v>95759</v>
      </c>
    </row>
    <row r="520" spans="1:8" x14ac:dyDescent="0.25">
      <c r="A520" s="26">
        <v>261</v>
      </c>
      <c r="B520" s="22" t="s">
        <v>666</v>
      </c>
      <c r="C520" s="22" t="s">
        <v>667</v>
      </c>
      <c r="D520" s="20">
        <v>112673</v>
      </c>
      <c r="E520" s="20">
        <v>112492</v>
      </c>
      <c r="F520" s="20">
        <v>112235</v>
      </c>
      <c r="G520" s="20">
        <v>111903</v>
      </c>
      <c r="H520" s="20">
        <v>111275</v>
      </c>
    </row>
    <row r="521" spans="1:8" x14ac:dyDescent="0.25">
      <c r="A521" s="26">
        <v>374</v>
      </c>
      <c r="B521" s="22" t="s">
        <v>668</v>
      </c>
      <c r="C521" s="22" t="s">
        <v>667</v>
      </c>
      <c r="D521" s="20">
        <v>89355</v>
      </c>
      <c r="E521" s="20">
        <v>88871</v>
      </c>
      <c r="F521" s="20">
        <v>88990</v>
      </c>
      <c r="G521" s="20">
        <v>88648</v>
      </c>
      <c r="H521" s="20">
        <v>88271</v>
      </c>
    </row>
    <row r="522" spans="1:8" x14ac:dyDescent="0.25">
      <c r="A522" s="26">
        <v>580</v>
      </c>
      <c r="B522" s="22" t="s">
        <v>669</v>
      </c>
      <c r="C522" s="22" t="s">
        <v>670</v>
      </c>
      <c r="D522" s="20">
        <v>64897</v>
      </c>
      <c r="E522" s="20">
        <v>64677</v>
      </c>
      <c r="F522" s="20">
        <v>65333</v>
      </c>
      <c r="G522" s="20">
        <v>65315</v>
      </c>
      <c r="H522" s="20">
        <v>65290</v>
      </c>
    </row>
    <row r="523" spans="1:8" x14ac:dyDescent="0.25">
      <c r="A523" s="26">
        <v>487</v>
      </c>
      <c r="B523" s="22" t="s">
        <v>671</v>
      </c>
      <c r="C523" s="22" t="s">
        <v>670</v>
      </c>
      <c r="D523" s="20">
        <v>73562</v>
      </c>
      <c r="E523" s="20">
        <v>73725</v>
      </c>
      <c r="F523" s="20">
        <v>73728</v>
      </c>
      <c r="G523" s="20">
        <v>73818</v>
      </c>
      <c r="H523" s="20">
        <v>75204</v>
      </c>
    </row>
    <row r="524" spans="1:8" x14ac:dyDescent="0.25">
      <c r="A524" s="26">
        <v>399</v>
      </c>
      <c r="B524" s="22" t="s">
        <v>672</v>
      </c>
      <c r="C524" s="22" t="s">
        <v>670</v>
      </c>
      <c r="D524" s="20">
        <v>85052</v>
      </c>
      <c r="E524" s="20">
        <v>85251</v>
      </c>
      <c r="F524" s="20">
        <v>85267</v>
      </c>
      <c r="G524" s="20">
        <v>85192</v>
      </c>
      <c r="H524" s="20">
        <v>85240</v>
      </c>
    </row>
    <row r="525" spans="1:8" x14ac:dyDescent="0.25">
      <c r="A525" s="26">
        <v>590</v>
      </c>
      <c r="B525" s="22" t="s">
        <v>673</v>
      </c>
      <c r="C525" s="22" t="s">
        <v>670</v>
      </c>
      <c r="D525" s="20">
        <v>64367</v>
      </c>
      <c r="E525" s="20">
        <v>64258</v>
      </c>
      <c r="F525" s="20">
        <v>64306</v>
      </c>
      <c r="G525" s="20">
        <v>64426</v>
      </c>
      <c r="H525" s="20">
        <v>64438</v>
      </c>
    </row>
    <row r="526" spans="1:8" x14ac:dyDescent="0.25">
      <c r="A526" s="26">
        <v>216</v>
      </c>
      <c r="B526" s="22" t="s">
        <v>674</v>
      </c>
      <c r="C526" s="22" t="s">
        <v>670</v>
      </c>
      <c r="D526" s="20">
        <v>129216</v>
      </c>
      <c r="E526" s="20">
        <v>128599</v>
      </c>
      <c r="F526" s="20">
        <v>128175</v>
      </c>
      <c r="G526" s="20">
        <v>127968</v>
      </c>
      <c r="H526" s="20">
        <v>127661</v>
      </c>
    </row>
    <row r="527" spans="1:8" x14ac:dyDescent="0.25">
      <c r="A527" s="26">
        <v>745</v>
      </c>
      <c r="B527" s="22" t="s">
        <v>675</v>
      </c>
      <c r="C527" s="22" t="s">
        <v>670</v>
      </c>
      <c r="D527" s="20">
        <v>52677</v>
      </c>
      <c r="E527" s="20">
        <v>53134</v>
      </c>
      <c r="F527" s="20">
        <v>53662</v>
      </c>
      <c r="G527" s="20">
        <v>53649</v>
      </c>
      <c r="H527" s="20">
        <v>52839</v>
      </c>
    </row>
    <row r="528" spans="1:8" x14ac:dyDescent="0.25">
      <c r="A528" s="26">
        <v>80</v>
      </c>
      <c r="B528" s="22" t="s">
        <v>676</v>
      </c>
      <c r="C528" s="22" t="s">
        <v>670</v>
      </c>
      <c r="D528" s="20">
        <v>262075</v>
      </c>
      <c r="E528" s="20">
        <v>263851</v>
      </c>
      <c r="F528" s="20">
        <v>263292</v>
      </c>
      <c r="G528" s="20">
        <v>260427</v>
      </c>
      <c r="H528" s="20">
        <v>260171</v>
      </c>
    </row>
    <row r="529" spans="1:8" x14ac:dyDescent="0.25">
      <c r="A529" s="26">
        <v>689</v>
      </c>
      <c r="B529" s="22" t="s">
        <v>677</v>
      </c>
      <c r="C529" s="22" t="s">
        <v>670</v>
      </c>
      <c r="D529" s="20">
        <v>55676</v>
      </c>
      <c r="E529" s="20">
        <v>55878</v>
      </c>
      <c r="F529" s="20">
        <v>56120</v>
      </c>
      <c r="G529" s="20">
        <v>56183</v>
      </c>
      <c r="H529" s="20">
        <v>56009</v>
      </c>
    </row>
    <row r="530" spans="1:8" x14ac:dyDescent="0.25">
      <c r="A530" s="26">
        <v>73</v>
      </c>
      <c r="B530" s="22" t="s">
        <v>678</v>
      </c>
      <c r="C530" s="22" t="s">
        <v>670</v>
      </c>
      <c r="D530" s="20">
        <v>282011</v>
      </c>
      <c r="E530" s="20">
        <v>281752</v>
      </c>
      <c r="F530" s="20">
        <v>281237</v>
      </c>
      <c r="G530" s="20">
        <v>280681</v>
      </c>
      <c r="H530" s="20">
        <v>279636</v>
      </c>
    </row>
    <row r="531" spans="1:8" x14ac:dyDescent="0.25">
      <c r="A531" s="26">
        <v>524</v>
      </c>
      <c r="B531" s="22" t="s">
        <v>679</v>
      </c>
      <c r="C531" s="22" t="s">
        <v>670</v>
      </c>
      <c r="D531" s="20">
        <v>69703</v>
      </c>
      <c r="E531" s="20">
        <v>69932</v>
      </c>
      <c r="F531" s="20">
        <v>70123</v>
      </c>
      <c r="G531" s="20">
        <v>70130</v>
      </c>
      <c r="H531" s="20">
        <v>70237</v>
      </c>
    </row>
    <row r="532" spans="1:8" x14ac:dyDescent="0.25">
      <c r="A532" s="26">
        <v>181</v>
      </c>
      <c r="B532" s="22" t="s">
        <v>680</v>
      </c>
      <c r="C532" s="22" t="s">
        <v>670</v>
      </c>
      <c r="D532" s="20">
        <v>145233</v>
      </c>
      <c r="E532" s="20">
        <v>145594</v>
      </c>
      <c r="F532" s="20">
        <v>146015</v>
      </c>
      <c r="G532" s="20">
        <v>145773</v>
      </c>
      <c r="H532" s="20">
        <v>145928</v>
      </c>
    </row>
    <row r="533" spans="1:8" x14ac:dyDescent="0.25">
      <c r="A533" s="26">
        <v>758</v>
      </c>
      <c r="B533" s="22" t="s">
        <v>681</v>
      </c>
      <c r="C533" s="22" t="s">
        <v>670</v>
      </c>
      <c r="D533" s="20">
        <v>51390</v>
      </c>
      <c r="E533" s="20">
        <v>51677</v>
      </c>
      <c r="F533" s="20">
        <v>51821</v>
      </c>
      <c r="G533" s="20">
        <v>51765</v>
      </c>
      <c r="H533" s="20">
        <v>51705</v>
      </c>
    </row>
    <row r="534" spans="1:8" x14ac:dyDescent="0.25">
      <c r="A534" s="26">
        <v>776</v>
      </c>
      <c r="B534" s="22" t="s">
        <v>682</v>
      </c>
      <c r="C534" s="22" t="s">
        <v>670</v>
      </c>
      <c r="D534" s="20">
        <v>50317</v>
      </c>
      <c r="E534" s="20">
        <v>50430</v>
      </c>
      <c r="F534" s="20">
        <v>50367</v>
      </c>
      <c r="G534" s="20">
        <v>50276</v>
      </c>
      <c r="H534" s="20">
        <v>50464</v>
      </c>
    </row>
    <row r="535" spans="1:8" x14ac:dyDescent="0.25">
      <c r="A535" s="26">
        <v>413</v>
      </c>
      <c r="B535" s="22" t="s">
        <v>683</v>
      </c>
      <c r="C535" s="22" t="s">
        <v>670</v>
      </c>
      <c r="D535" s="20">
        <v>83203</v>
      </c>
      <c r="E535" s="20">
        <v>83604</v>
      </c>
      <c r="F535" s="20">
        <v>83497</v>
      </c>
      <c r="G535" s="20">
        <v>83313</v>
      </c>
      <c r="H535" s="20">
        <v>83519</v>
      </c>
    </row>
    <row r="536" spans="1:8" x14ac:dyDescent="0.25">
      <c r="A536" s="26">
        <v>540</v>
      </c>
      <c r="B536" s="22" t="s">
        <v>338</v>
      </c>
      <c r="C536" s="22" t="s">
        <v>670</v>
      </c>
      <c r="D536" s="20">
        <v>67982</v>
      </c>
      <c r="E536" s="20">
        <v>68124</v>
      </c>
      <c r="F536" s="20">
        <v>68485</v>
      </c>
      <c r="G536" s="20">
        <v>68365</v>
      </c>
      <c r="H536" s="20">
        <v>68119</v>
      </c>
    </row>
    <row r="537" spans="1:8" x14ac:dyDescent="0.25">
      <c r="A537" s="26">
        <v>636</v>
      </c>
      <c r="B537" s="22" t="s">
        <v>684</v>
      </c>
      <c r="C537" s="22" t="s">
        <v>670</v>
      </c>
      <c r="D537" s="20">
        <v>59439</v>
      </c>
      <c r="E537" s="20">
        <v>59856</v>
      </c>
      <c r="F537" s="20">
        <v>59862</v>
      </c>
      <c r="G537" s="20">
        <v>60312</v>
      </c>
      <c r="H537" s="20">
        <v>60583</v>
      </c>
    </row>
    <row r="538" spans="1:8" x14ac:dyDescent="0.25">
      <c r="A538" s="26">
        <v>744</v>
      </c>
      <c r="B538" s="22" t="s">
        <v>685</v>
      </c>
      <c r="C538" s="22" t="s">
        <v>670</v>
      </c>
      <c r="D538" s="20">
        <v>52723</v>
      </c>
      <c r="E538" s="20">
        <v>52668</v>
      </c>
      <c r="F538" s="20">
        <v>52732</v>
      </c>
      <c r="G538" s="20">
        <v>52596</v>
      </c>
      <c r="H538" s="20">
        <v>52540</v>
      </c>
    </row>
    <row r="539" spans="1:8" x14ac:dyDescent="0.25">
      <c r="A539" s="26">
        <v>32</v>
      </c>
      <c r="B539" s="22" t="s">
        <v>686</v>
      </c>
      <c r="C539" s="22" t="s">
        <v>687</v>
      </c>
      <c r="D539" s="20">
        <v>560513</v>
      </c>
      <c r="E539" s="20">
        <v>559629</v>
      </c>
      <c r="F539" s="20">
        <v>559673</v>
      </c>
      <c r="G539" s="20">
        <v>559192</v>
      </c>
      <c r="H539" s="20">
        <v>557937</v>
      </c>
    </row>
    <row r="540" spans="1:8" x14ac:dyDescent="0.25">
      <c r="A540" s="26">
        <v>300</v>
      </c>
      <c r="B540" s="22" t="s">
        <v>688</v>
      </c>
      <c r="C540" s="22" t="s">
        <v>687</v>
      </c>
      <c r="D540" s="20">
        <v>103432</v>
      </c>
      <c r="E540" s="20">
        <v>102812</v>
      </c>
      <c r="F540" s="20">
        <v>101963</v>
      </c>
      <c r="G540" s="20">
        <v>101313</v>
      </c>
      <c r="H540" s="20">
        <v>101113</v>
      </c>
    </row>
    <row r="541" spans="1:8" x14ac:dyDescent="0.25">
      <c r="A541" s="26">
        <v>319</v>
      </c>
      <c r="B541" s="22" t="s">
        <v>689</v>
      </c>
      <c r="C541" s="22" t="s">
        <v>687</v>
      </c>
      <c r="D541" s="20">
        <v>99178</v>
      </c>
      <c r="E541" s="20">
        <v>97982</v>
      </c>
      <c r="F541" s="20">
        <v>96285</v>
      </c>
      <c r="G541" s="20">
        <v>94511</v>
      </c>
      <c r="H541" s="20">
        <v>93116</v>
      </c>
    </row>
    <row r="542" spans="1:8" x14ac:dyDescent="0.25">
      <c r="A542" s="26">
        <v>403</v>
      </c>
      <c r="B542" s="22" t="s">
        <v>690</v>
      </c>
      <c r="C542" s="22" t="s">
        <v>687</v>
      </c>
      <c r="D542" s="20">
        <v>84683</v>
      </c>
      <c r="E542" s="20">
        <v>84211</v>
      </c>
      <c r="F542" s="20">
        <v>83954</v>
      </c>
      <c r="G542" s="20">
        <v>83515</v>
      </c>
      <c r="H542" s="20">
        <v>83117</v>
      </c>
    </row>
    <row r="543" spans="1:8" x14ac:dyDescent="0.25">
      <c r="A543" s="26">
        <v>328</v>
      </c>
      <c r="B543" s="22" t="s">
        <v>449</v>
      </c>
      <c r="C543" s="22" t="s">
        <v>691</v>
      </c>
      <c r="D543" s="20">
        <v>96460</v>
      </c>
      <c r="E543" s="20">
        <v>97011</v>
      </c>
      <c r="F543" s="20">
        <v>97735</v>
      </c>
      <c r="G543" s="20">
        <v>97941</v>
      </c>
      <c r="H543" s="20">
        <v>98232</v>
      </c>
    </row>
    <row r="544" spans="1:8" x14ac:dyDescent="0.25">
      <c r="A544" s="26">
        <v>86</v>
      </c>
      <c r="B544" s="22" t="s">
        <v>692</v>
      </c>
      <c r="C544" s="22" t="s">
        <v>691</v>
      </c>
      <c r="D544" s="20">
        <v>255284</v>
      </c>
      <c r="E544" s="20">
        <v>255781</v>
      </c>
      <c r="F544" s="20">
        <v>256301</v>
      </c>
      <c r="G544" s="20">
        <v>256816</v>
      </c>
      <c r="H544" s="20">
        <v>258165</v>
      </c>
    </row>
    <row r="545" spans="1:8" x14ac:dyDescent="0.25">
      <c r="A545" s="26">
        <v>701</v>
      </c>
      <c r="B545" s="22" t="s">
        <v>693</v>
      </c>
      <c r="C545" s="22" t="s">
        <v>691</v>
      </c>
      <c r="D545" s="20">
        <v>55113</v>
      </c>
      <c r="E545" s="20">
        <v>55246</v>
      </c>
      <c r="F545" s="20">
        <v>55363</v>
      </c>
      <c r="G545" s="20">
        <v>55367</v>
      </c>
      <c r="H545" s="20">
        <v>55407</v>
      </c>
    </row>
    <row r="546" spans="1:8" x14ac:dyDescent="0.25">
      <c r="A546" s="26">
        <v>548</v>
      </c>
      <c r="B546" s="22" t="s">
        <v>694</v>
      </c>
      <c r="C546" s="22" t="s">
        <v>691</v>
      </c>
      <c r="D546" s="20">
        <v>67345</v>
      </c>
      <c r="E546" s="20">
        <v>67655</v>
      </c>
      <c r="F546" s="20">
        <v>67966</v>
      </c>
      <c r="G546" s="20">
        <v>68245</v>
      </c>
      <c r="H546" s="20">
        <v>68281</v>
      </c>
    </row>
    <row r="547" spans="1:8" x14ac:dyDescent="0.25">
      <c r="A547" s="26">
        <v>447</v>
      </c>
      <c r="B547" s="22" t="s">
        <v>695</v>
      </c>
      <c r="C547" s="22" t="s">
        <v>691</v>
      </c>
      <c r="D547" s="20">
        <v>78557</v>
      </c>
      <c r="E547" s="20">
        <v>78822</v>
      </c>
      <c r="F547" s="20">
        <v>79084</v>
      </c>
      <c r="G547" s="20">
        <v>79455</v>
      </c>
      <c r="H547" s="20">
        <v>79419</v>
      </c>
    </row>
    <row r="548" spans="1:8" x14ac:dyDescent="0.25">
      <c r="A548" s="26">
        <v>1</v>
      </c>
      <c r="B548" s="22" t="s">
        <v>696</v>
      </c>
      <c r="C548" s="22" t="s">
        <v>691</v>
      </c>
      <c r="D548" s="20">
        <v>8336817</v>
      </c>
      <c r="E548" s="20">
        <v>8390081</v>
      </c>
      <c r="F548" s="20">
        <v>8437478</v>
      </c>
      <c r="G548" s="20">
        <v>8469153</v>
      </c>
      <c r="H548" s="20">
        <v>8463049</v>
      </c>
    </row>
    <row r="549" spans="1:8" x14ac:dyDescent="0.25">
      <c r="A549" s="26">
        <v>787</v>
      </c>
      <c r="B549" s="22" t="s">
        <v>697</v>
      </c>
      <c r="C549" s="22" t="s">
        <v>691</v>
      </c>
      <c r="D549" s="20">
        <v>47720</v>
      </c>
      <c r="E549" s="20">
        <v>48012</v>
      </c>
      <c r="F549" s="20">
        <v>48249</v>
      </c>
      <c r="G549" s="20">
        <v>48526</v>
      </c>
      <c r="H549" s="20">
        <v>48769</v>
      </c>
    </row>
    <row r="550" spans="1:8" x14ac:dyDescent="0.25">
      <c r="A550" s="26">
        <v>111</v>
      </c>
      <c r="B550" s="22" t="s">
        <v>631</v>
      </c>
      <c r="C550" s="22" t="s">
        <v>691</v>
      </c>
      <c r="D550" s="20">
        <v>205695</v>
      </c>
      <c r="E550" s="20">
        <v>206004</v>
      </c>
      <c r="F550" s="20">
        <v>206410</v>
      </c>
      <c r="G550" s="20">
        <v>207659</v>
      </c>
      <c r="H550" s="20">
        <v>208561</v>
      </c>
    </row>
    <row r="551" spans="1:8" x14ac:dyDescent="0.25">
      <c r="A551" s="26">
        <v>578</v>
      </c>
      <c r="B551" s="22" t="s">
        <v>698</v>
      </c>
      <c r="C551" s="22" t="s">
        <v>691</v>
      </c>
      <c r="D551" s="20">
        <v>65273</v>
      </c>
      <c r="E551" s="20">
        <v>65345</v>
      </c>
      <c r="F551" s="20">
        <v>65300</v>
      </c>
      <c r="G551" s="20">
        <v>65076</v>
      </c>
      <c r="H551" s="20">
        <v>65538</v>
      </c>
    </row>
    <row r="552" spans="1:8" x14ac:dyDescent="0.25">
      <c r="A552" s="26">
        <v>186</v>
      </c>
      <c r="B552" s="22" t="s">
        <v>699</v>
      </c>
      <c r="C552" s="22" t="s">
        <v>691</v>
      </c>
      <c r="D552" s="20">
        <v>142327</v>
      </c>
      <c r="E552" s="20">
        <v>142745</v>
      </c>
      <c r="F552" s="20">
        <v>142287</v>
      </c>
      <c r="G552" s="20">
        <v>143176</v>
      </c>
      <c r="H552" s="20">
        <v>143816</v>
      </c>
    </row>
    <row r="553" spans="1:8" x14ac:dyDescent="0.25">
      <c r="A553" s="26">
        <v>785</v>
      </c>
      <c r="B553" s="22" t="s">
        <v>612</v>
      </c>
      <c r="C553" s="22" t="s">
        <v>691</v>
      </c>
      <c r="D553" s="20">
        <v>49154</v>
      </c>
      <c r="E553" s="20">
        <v>49354</v>
      </c>
      <c r="F553" s="20">
        <v>49433</v>
      </c>
      <c r="G553" s="20">
        <v>49597</v>
      </c>
      <c r="H553" s="20">
        <v>49776</v>
      </c>
    </row>
    <row r="554" spans="1:8" x14ac:dyDescent="0.25">
      <c r="A554" s="26">
        <v>630</v>
      </c>
      <c r="B554" s="22" t="s">
        <v>700</v>
      </c>
      <c r="C554" s="22" t="s">
        <v>691</v>
      </c>
      <c r="D554" s="20">
        <v>59750</v>
      </c>
      <c r="E554" s="20">
        <v>60040</v>
      </c>
      <c r="F554" s="20">
        <v>60374</v>
      </c>
      <c r="G554" s="20">
        <v>60618</v>
      </c>
      <c r="H554" s="20">
        <v>60912</v>
      </c>
    </row>
    <row r="555" spans="1:8" x14ac:dyDescent="0.25">
      <c r="A555" s="26">
        <v>661</v>
      </c>
      <c r="B555" s="22" t="s">
        <v>701</v>
      </c>
      <c r="C555" s="22" t="s">
        <v>691</v>
      </c>
      <c r="D555" s="20">
        <v>58109</v>
      </c>
      <c r="E555" s="20">
        <v>58141</v>
      </c>
      <c r="F555" s="20">
        <v>58388</v>
      </c>
      <c r="G555" s="20">
        <v>58000</v>
      </c>
      <c r="H555" s="20">
        <v>58020</v>
      </c>
    </row>
    <row r="556" spans="1:8" x14ac:dyDescent="0.25">
      <c r="A556" s="26">
        <v>117</v>
      </c>
      <c r="B556" s="22" t="s">
        <v>702</v>
      </c>
      <c r="C556" s="22" t="s">
        <v>691</v>
      </c>
      <c r="D556" s="20">
        <v>200370</v>
      </c>
      <c r="E556" s="20">
        <v>199883</v>
      </c>
      <c r="F556" s="20">
        <v>199873</v>
      </c>
      <c r="G556" s="20">
        <v>200077</v>
      </c>
      <c r="H556" s="20">
        <v>199667</v>
      </c>
    </row>
    <row r="557" spans="1:8" x14ac:dyDescent="0.25">
      <c r="A557" s="26">
        <v>641</v>
      </c>
      <c r="B557" s="22" t="s">
        <v>703</v>
      </c>
      <c r="C557" s="22" t="s">
        <v>704</v>
      </c>
      <c r="D557" s="20">
        <v>59300</v>
      </c>
      <c r="E557" s="20">
        <v>53859</v>
      </c>
      <c r="F557" s="20">
        <v>50524</v>
      </c>
      <c r="G557" s="20">
        <v>47543</v>
      </c>
      <c r="H557" s="20">
        <v>45652</v>
      </c>
    </row>
    <row r="558" spans="1:8" x14ac:dyDescent="0.25">
      <c r="A558" s="26">
        <v>357</v>
      </c>
      <c r="B558" s="22" t="s">
        <v>705</v>
      </c>
      <c r="C558" s="22" t="s">
        <v>704</v>
      </c>
      <c r="D558" s="20">
        <v>92870</v>
      </c>
      <c r="E558" s="20">
        <v>92630</v>
      </c>
      <c r="F558" s="20">
        <v>91748</v>
      </c>
      <c r="G558" s="20">
        <v>91123</v>
      </c>
      <c r="H558" s="20">
        <v>89374</v>
      </c>
    </row>
    <row r="559" spans="1:8" x14ac:dyDescent="0.25">
      <c r="A559" s="26">
        <v>710</v>
      </c>
      <c r="B559" s="22" t="s">
        <v>706</v>
      </c>
      <c r="C559" s="22" t="s">
        <v>704</v>
      </c>
      <c r="D559" s="20">
        <v>54606</v>
      </c>
      <c r="E559" s="20">
        <v>53911</v>
      </c>
      <c r="F559" s="20">
        <v>53121</v>
      </c>
      <c r="G559" s="20">
        <v>52180</v>
      </c>
      <c r="H559" s="20">
        <v>51867</v>
      </c>
    </row>
    <row r="560" spans="1:8" x14ac:dyDescent="0.25">
      <c r="A560" s="26">
        <v>154</v>
      </c>
      <c r="B560" s="22" t="s">
        <v>707</v>
      </c>
      <c r="C560" s="22" t="s">
        <v>704</v>
      </c>
      <c r="D560" s="20">
        <v>170282</v>
      </c>
      <c r="E560" s="20">
        <v>168042</v>
      </c>
      <c r="F560" s="20">
        <v>165927</v>
      </c>
      <c r="G560" s="20">
        <v>162477</v>
      </c>
      <c r="H560" s="20">
        <v>159712</v>
      </c>
    </row>
    <row r="561" spans="1:8" x14ac:dyDescent="0.25">
      <c r="A561" s="26">
        <v>593</v>
      </c>
      <c r="B561" s="22" t="s">
        <v>708</v>
      </c>
      <c r="C561" s="22" t="s">
        <v>704</v>
      </c>
      <c r="D561" s="20">
        <v>64051</v>
      </c>
      <c r="E561" s="20">
        <v>63367</v>
      </c>
      <c r="F561" s="20">
        <v>58918</v>
      </c>
      <c r="G561" s="20">
        <v>59654</v>
      </c>
      <c r="H561" s="20">
        <v>59046</v>
      </c>
    </row>
    <row r="562" spans="1:8" x14ac:dyDescent="0.25">
      <c r="A562" s="26">
        <v>15</v>
      </c>
      <c r="B562" s="22" t="s">
        <v>709</v>
      </c>
      <c r="C562" s="22" t="s">
        <v>704</v>
      </c>
      <c r="D562" s="20">
        <v>885708</v>
      </c>
      <c r="E562" s="20">
        <v>872514</v>
      </c>
      <c r="F562" s="20">
        <v>860002</v>
      </c>
      <c r="G562" s="20">
        <v>843117</v>
      </c>
      <c r="H562" s="20">
        <v>825668</v>
      </c>
    </row>
    <row r="563" spans="1:8" x14ac:dyDescent="0.25">
      <c r="A563" s="26">
        <v>330</v>
      </c>
      <c r="B563" s="22" t="s">
        <v>206</v>
      </c>
      <c r="C563" s="22" t="s">
        <v>704</v>
      </c>
      <c r="D563" s="20">
        <v>96341</v>
      </c>
      <c r="E563" s="20">
        <v>94192</v>
      </c>
      <c r="F563" s="20">
        <v>92164</v>
      </c>
      <c r="G563" s="20">
        <v>89763</v>
      </c>
      <c r="H563" s="20">
        <v>87490</v>
      </c>
    </row>
    <row r="564" spans="1:8" x14ac:dyDescent="0.25">
      <c r="A564" s="26">
        <v>74</v>
      </c>
      <c r="B564" s="22" t="s">
        <v>710</v>
      </c>
      <c r="C564" s="22" t="s">
        <v>704</v>
      </c>
      <c r="D564" s="20">
        <v>278993</v>
      </c>
      <c r="E564" s="20">
        <v>274557</v>
      </c>
      <c r="F564" s="20">
        <v>269844</v>
      </c>
      <c r="G564" s="20">
        <v>265499</v>
      </c>
      <c r="H564" s="20">
        <v>258647</v>
      </c>
    </row>
    <row r="565" spans="1:8" x14ac:dyDescent="0.25">
      <c r="A565" s="26">
        <v>108</v>
      </c>
      <c r="B565" s="22" t="s">
        <v>170</v>
      </c>
      <c r="C565" s="22" t="s">
        <v>704</v>
      </c>
      <c r="D565" s="20">
        <v>211657</v>
      </c>
      <c r="E565" s="20">
        <v>210748</v>
      </c>
      <c r="F565" s="20">
        <v>209091</v>
      </c>
      <c r="G565" s="20">
        <v>211065</v>
      </c>
      <c r="H565" s="20">
        <v>209596</v>
      </c>
    </row>
    <row r="566" spans="1:8" x14ac:dyDescent="0.25">
      <c r="A566" s="26">
        <v>458</v>
      </c>
      <c r="B566" s="22" t="s">
        <v>711</v>
      </c>
      <c r="C566" s="22" t="s">
        <v>704</v>
      </c>
      <c r="D566" s="20">
        <v>77273</v>
      </c>
      <c r="E566" s="20">
        <v>76885</v>
      </c>
      <c r="F566" s="20">
        <v>76307</v>
      </c>
      <c r="G566" s="20">
        <v>74963</v>
      </c>
      <c r="H566" s="20">
        <v>74009</v>
      </c>
    </row>
    <row r="567" spans="1:8" x14ac:dyDescent="0.25">
      <c r="A567" s="26">
        <v>67</v>
      </c>
      <c r="B567" s="22" t="s">
        <v>712</v>
      </c>
      <c r="C567" s="22" t="s">
        <v>704</v>
      </c>
      <c r="D567" s="20">
        <v>296710</v>
      </c>
      <c r="E567" s="20">
        <v>294518</v>
      </c>
      <c r="F567" s="20">
        <v>291537</v>
      </c>
      <c r="G567" s="20">
        <v>289182</v>
      </c>
      <c r="H567" s="20">
        <v>284610</v>
      </c>
    </row>
    <row r="568" spans="1:8" x14ac:dyDescent="0.25">
      <c r="A568" s="26">
        <v>354</v>
      </c>
      <c r="B568" s="22" t="s">
        <v>713</v>
      </c>
      <c r="C568" s="22" t="s">
        <v>704</v>
      </c>
      <c r="D568" s="20">
        <v>93400</v>
      </c>
      <c r="E568" s="20">
        <v>92689</v>
      </c>
      <c r="F568" s="20">
        <v>92008</v>
      </c>
      <c r="G568" s="20">
        <v>90966</v>
      </c>
      <c r="H568" s="20">
        <v>90499</v>
      </c>
    </row>
    <row r="569" spans="1:8" x14ac:dyDescent="0.25">
      <c r="A569" s="26">
        <v>260</v>
      </c>
      <c r="B569" s="22" t="s">
        <v>714</v>
      </c>
      <c r="C569" s="22" t="s">
        <v>704</v>
      </c>
      <c r="D569" s="20">
        <v>112791</v>
      </c>
      <c r="E569" s="20">
        <v>112073</v>
      </c>
      <c r="F569" s="20">
        <v>111746</v>
      </c>
      <c r="G569" s="20">
        <v>111533</v>
      </c>
      <c r="H569" s="20">
        <v>110232</v>
      </c>
    </row>
    <row r="570" spans="1:8" x14ac:dyDescent="0.25">
      <c r="A570" s="26">
        <v>662</v>
      </c>
      <c r="B570" s="22" t="s">
        <v>715</v>
      </c>
      <c r="C570" s="22" t="s">
        <v>704</v>
      </c>
      <c r="D570" s="20">
        <v>58098</v>
      </c>
      <c r="E570" s="20">
        <v>57212</v>
      </c>
      <c r="F570" s="20">
        <v>56385</v>
      </c>
      <c r="G570" s="20">
        <v>55273</v>
      </c>
      <c r="H570" s="20">
        <v>52973</v>
      </c>
    </row>
    <row r="571" spans="1:8" x14ac:dyDescent="0.25">
      <c r="A571" s="26">
        <v>498</v>
      </c>
      <c r="B571" s="22" t="s">
        <v>412</v>
      </c>
      <c r="C571" s="22" t="s">
        <v>704</v>
      </c>
      <c r="D571" s="20">
        <v>72436</v>
      </c>
      <c r="E571" s="20">
        <v>72775</v>
      </c>
      <c r="F571" s="20">
        <v>72800</v>
      </c>
      <c r="G571" s="20">
        <v>72745</v>
      </c>
      <c r="H571" s="20">
        <v>74306</v>
      </c>
    </row>
    <row r="572" spans="1:8" x14ac:dyDescent="0.25">
      <c r="A572" s="26">
        <v>772</v>
      </c>
      <c r="B572" s="22" t="s">
        <v>716</v>
      </c>
      <c r="C572" s="22" t="s">
        <v>704</v>
      </c>
      <c r="D572" s="20">
        <v>50841</v>
      </c>
      <c r="E572" s="20">
        <v>49770</v>
      </c>
      <c r="F572" s="20">
        <v>48774</v>
      </c>
      <c r="G572" s="20">
        <v>47577</v>
      </c>
      <c r="H572" s="20">
        <v>46311</v>
      </c>
    </row>
    <row r="573" spans="1:8" x14ac:dyDescent="0.25">
      <c r="A573" s="26">
        <v>41</v>
      </c>
      <c r="B573" s="22" t="s">
        <v>717</v>
      </c>
      <c r="C573" s="22" t="s">
        <v>704</v>
      </c>
      <c r="D573" s="20">
        <v>474069</v>
      </c>
      <c r="E573" s="20">
        <v>469314</v>
      </c>
      <c r="F573" s="20">
        <v>465776</v>
      </c>
      <c r="G573" s="20">
        <v>459469</v>
      </c>
      <c r="H573" s="20">
        <v>449546</v>
      </c>
    </row>
    <row r="574" spans="1:8" x14ac:dyDescent="0.25">
      <c r="A574" s="26">
        <v>721</v>
      </c>
      <c r="B574" s="22" t="s">
        <v>718</v>
      </c>
      <c r="C574" s="22" t="s">
        <v>704</v>
      </c>
      <c r="D574" s="20">
        <v>53922</v>
      </c>
      <c r="E574" s="20">
        <v>54232</v>
      </c>
      <c r="F574" s="20">
        <v>54634</v>
      </c>
      <c r="G574" s="20">
        <v>54992</v>
      </c>
      <c r="H574" s="20">
        <v>55003</v>
      </c>
    </row>
    <row r="575" spans="1:8" x14ac:dyDescent="0.25">
      <c r="A575" s="26">
        <v>224</v>
      </c>
      <c r="B575" s="22" t="s">
        <v>385</v>
      </c>
      <c r="C575" s="22" t="s">
        <v>704</v>
      </c>
      <c r="D575" s="20">
        <v>123744</v>
      </c>
      <c r="E575" s="20">
        <v>122616</v>
      </c>
      <c r="F575" s="20">
        <v>120836</v>
      </c>
      <c r="G575" s="20">
        <v>118770</v>
      </c>
      <c r="H575" s="20">
        <v>115050</v>
      </c>
    </row>
    <row r="576" spans="1:8" x14ac:dyDescent="0.25">
      <c r="A576" s="26">
        <v>90</v>
      </c>
      <c r="B576" s="22" t="s">
        <v>719</v>
      </c>
      <c r="C576" s="22" t="s">
        <v>704</v>
      </c>
      <c r="D576" s="20">
        <v>247945</v>
      </c>
      <c r="E576" s="20">
        <v>246535</v>
      </c>
      <c r="F576" s="20">
        <v>244501</v>
      </c>
      <c r="G576" s="20">
        <v>241776</v>
      </c>
      <c r="H576" s="20">
        <v>239755</v>
      </c>
    </row>
    <row r="577" spans="1:8" x14ac:dyDescent="0.25">
      <c r="A577" s="26">
        <v>488</v>
      </c>
      <c r="B577" s="22" t="s">
        <v>720</v>
      </c>
      <c r="C577" s="22" t="s">
        <v>721</v>
      </c>
      <c r="D577" s="20">
        <v>73529</v>
      </c>
      <c r="E577" s="20">
        <v>73229</v>
      </c>
      <c r="F577" s="20">
        <v>73141</v>
      </c>
      <c r="G577" s="20">
        <v>72580</v>
      </c>
      <c r="H577" s="20">
        <v>71413</v>
      </c>
    </row>
    <row r="578" spans="1:8" x14ac:dyDescent="0.25">
      <c r="A578" s="26">
        <v>223</v>
      </c>
      <c r="B578" s="22" t="s">
        <v>722</v>
      </c>
      <c r="C578" s="22" t="s">
        <v>721</v>
      </c>
      <c r="D578" s="20">
        <v>124662</v>
      </c>
      <c r="E578" s="20">
        <v>124091</v>
      </c>
      <c r="F578" s="20">
        <v>122420</v>
      </c>
      <c r="G578" s="20">
        <v>120149</v>
      </c>
      <c r="H578" s="20">
        <v>118093</v>
      </c>
    </row>
    <row r="579" spans="1:8" x14ac:dyDescent="0.25">
      <c r="A579" s="26">
        <v>684</v>
      </c>
      <c r="B579" s="22" t="s">
        <v>723</v>
      </c>
      <c r="C579" s="22" t="s">
        <v>721</v>
      </c>
      <c r="D579" s="20">
        <v>55839</v>
      </c>
      <c r="E579" s="20">
        <v>56637</v>
      </c>
      <c r="F579" s="20">
        <v>56754</v>
      </c>
      <c r="G579" s="20">
        <v>56729</v>
      </c>
      <c r="H579" s="20">
        <v>56535</v>
      </c>
    </row>
    <row r="580" spans="1:8" x14ac:dyDescent="0.25">
      <c r="A580" s="26">
        <v>125</v>
      </c>
      <c r="B580" s="22" t="s">
        <v>724</v>
      </c>
      <c r="C580" s="22" t="s">
        <v>725</v>
      </c>
      <c r="D580" s="20">
        <v>197597</v>
      </c>
      <c r="E580" s="20">
        <v>197884</v>
      </c>
      <c r="F580" s="20">
        <v>198085</v>
      </c>
      <c r="G580" s="20">
        <v>198068</v>
      </c>
      <c r="H580" s="20">
        <v>198588</v>
      </c>
    </row>
    <row r="581" spans="1:8" x14ac:dyDescent="0.25">
      <c r="A581" s="26">
        <v>517</v>
      </c>
      <c r="B581" s="22" t="s">
        <v>726</v>
      </c>
      <c r="C581" s="22" t="s">
        <v>725</v>
      </c>
      <c r="D581" s="20">
        <v>70447</v>
      </c>
      <c r="E581" s="20">
        <v>70752</v>
      </c>
      <c r="F581" s="20">
        <v>71156</v>
      </c>
      <c r="G581" s="20">
        <v>71629</v>
      </c>
      <c r="H581" s="20">
        <v>72173</v>
      </c>
    </row>
    <row r="582" spans="1:8" x14ac:dyDescent="0.25">
      <c r="A582" s="26">
        <v>64</v>
      </c>
      <c r="B582" s="22" t="s">
        <v>727</v>
      </c>
      <c r="C582" s="22" t="s">
        <v>725</v>
      </c>
      <c r="D582" s="20">
        <v>303940</v>
      </c>
      <c r="E582" s="20">
        <v>302277</v>
      </c>
      <c r="F582" s="20">
        <v>301587</v>
      </c>
      <c r="G582" s="20">
        <v>299748</v>
      </c>
      <c r="H582" s="20">
        <v>299439</v>
      </c>
    </row>
    <row r="583" spans="1:8" x14ac:dyDescent="0.25">
      <c r="A583" s="26">
        <v>53</v>
      </c>
      <c r="B583" s="22" t="s">
        <v>728</v>
      </c>
      <c r="C583" s="22" t="s">
        <v>725</v>
      </c>
      <c r="D583" s="20">
        <v>381009</v>
      </c>
      <c r="E583" s="20">
        <v>383214</v>
      </c>
      <c r="F583" s="20">
        <v>385252</v>
      </c>
      <c r="G583" s="20">
        <v>387662</v>
      </c>
      <c r="H583" s="20">
        <v>389244</v>
      </c>
    </row>
    <row r="584" spans="1:8" x14ac:dyDescent="0.25">
      <c r="A584" s="26">
        <v>14</v>
      </c>
      <c r="B584" s="22" t="s">
        <v>456</v>
      </c>
      <c r="C584" s="22" t="s">
        <v>725</v>
      </c>
      <c r="D584" s="20">
        <v>898553</v>
      </c>
      <c r="E584" s="20">
        <v>890869</v>
      </c>
      <c r="F584" s="20">
        <v>881694</v>
      </c>
      <c r="G584" s="20">
        <v>866894</v>
      </c>
      <c r="H584" s="20">
        <v>854950</v>
      </c>
    </row>
    <row r="585" spans="1:8" x14ac:dyDescent="0.25">
      <c r="A585" s="26">
        <v>195</v>
      </c>
      <c r="B585" s="22" t="s">
        <v>729</v>
      </c>
      <c r="C585" s="22" t="s">
        <v>725</v>
      </c>
      <c r="D585" s="20">
        <v>140407</v>
      </c>
      <c r="E585" s="20">
        <v>140439</v>
      </c>
      <c r="F585" s="20">
        <v>140372</v>
      </c>
      <c r="G585" s="20">
        <v>140849</v>
      </c>
      <c r="H585" s="20">
        <v>140819</v>
      </c>
    </row>
    <row r="586" spans="1:8" x14ac:dyDescent="0.25">
      <c r="A586" s="26">
        <v>724</v>
      </c>
      <c r="B586" s="22" t="s">
        <v>730</v>
      </c>
      <c r="C586" s="22" t="s">
        <v>725</v>
      </c>
      <c r="D586" s="20">
        <v>53757</v>
      </c>
      <c r="E586" s="20">
        <v>53797</v>
      </c>
      <c r="F586" s="20">
        <v>53781</v>
      </c>
      <c r="G586" s="20">
        <v>53865</v>
      </c>
      <c r="H586" s="20">
        <v>53917</v>
      </c>
    </row>
    <row r="587" spans="1:8" x14ac:dyDescent="0.25">
      <c r="A587" s="26">
        <v>606</v>
      </c>
      <c r="B587" s="22" t="s">
        <v>731</v>
      </c>
      <c r="C587" s="22" t="s">
        <v>725</v>
      </c>
      <c r="D587" s="20">
        <v>62082</v>
      </c>
      <c r="E587" s="20">
        <v>62132</v>
      </c>
      <c r="F587" s="20">
        <v>62114</v>
      </c>
      <c r="G587" s="20">
        <v>62250</v>
      </c>
      <c r="H587" s="20">
        <v>62345</v>
      </c>
    </row>
    <row r="588" spans="1:8" x14ac:dyDescent="0.25">
      <c r="A588" s="26">
        <v>706</v>
      </c>
      <c r="B588" s="22" t="s">
        <v>732</v>
      </c>
      <c r="C588" s="22" t="s">
        <v>725</v>
      </c>
      <c r="D588" s="20">
        <v>54855</v>
      </c>
      <c r="E588" s="20">
        <v>55014</v>
      </c>
      <c r="F588" s="20">
        <v>55144</v>
      </c>
      <c r="G588" s="20">
        <v>55244</v>
      </c>
      <c r="H588" s="20">
        <v>55375</v>
      </c>
    </row>
    <row r="589" spans="1:8" x14ac:dyDescent="0.25">
      <c r="A589" s="26">
        <v>784</v>
      </c>
      <c r="B589" s="22" t="s">
        <v>250</v>
      </c>
      <c r="C589" s="22" t="s">
        <v>725</v>
      </c>
      <c r="D589" s="20">
        <v>49678</v>
      </c>
      <c r="E589" s="20">
        <v>50012</v>
      </c>
      <c r="F589" s="20">
        <v>50211</v>
      </c>
      <c r="G589" s="20">
        <v>50528</v>
      </c>
      <c r="H589" s="20">
        <v>50811</v>
      </c>
    </row>
    <row r="590" spans="1:8" x14ac:dyDescent="0.25">
      <c r="A590" s="26">
        <v>595</v>
      </c>
      <c r="B590" s="22" t="s">
        <v>733</v>
      </c>
      <c r="C590" s="22" t="s">
        <v>725</v>
      </c>
      <c r="D590" s="20">
        <v>63855</v>
      </c>
      <c r="E590" s="20">
        <v>63984</v>
      </c>
      <c r="F590" s="20">
        <v>63774</v>
      </c>
      <c r="G590" s="20">
        <v>63729</v>
      </c>
      <c r="H590" s="20">
        <v>63662</v>
      </c>
    </row>
    <row r="591" spans="1:8" x14ac:dyDescent="0.25">
      <c r="A591" s="26">
        <v>777</v>
      </c>
      <c r="B591" s="22" t="s">
        <v>678</v>
      </c>
      <c r="C591" s="22" t="s">
        <v>725</v>
      </c>
      <c r="D591" s="20">
        <v>50315</v>
      </c>
      <c r="E591" s="20">
        <v>50001</v>
      </c>
      <c r="F591" s="20">
        <v>49471</v>
      </c>
      <c r="G591" s="20">
        <v>48946</v>
      </c>
      <c r="H591" s="20">
        <v>48592</v>
      </c>
    </row>
    <row r="592" spans="1:8" x14ac:dyDescent="0.25">
      <c r="A592" s="26">
        <v>452</v>
      </c>
      <c r="B592" s="22" t="s">
        <v>734</v>
      </c>
      <c r="C592" s="22" t="s">
        <v>725</v>
      </c>
      <c r="D592" s="20">
        <v>78103</v>
      </c>
      <c r="E592" s="20">
        <v>78622</v>
      </c>
      <c r="F592" s="20">
        <v>79103</v>
      </c>
      <c r="G592" s="20">
        <v>79627</v>
      </c>
      <c r="H592" s="20">
        <v>80037</v>
      </c>
    </row>
    <row r="593" spans="1:8" x14ac:dyDescent="0.25">
      <c r="A593" s="26">
        <v>649</v>
      </c>
      <c r="B593" s="22" t="s">
        <v>502</v>
      </c>
      <c r="C593" s="22" t="s">
        <v>725</v>
      </c>
      <c r="D593" s="20">
        <v>58877</v>
      </c>
      <c r="E593" s="20">
        <v>59263</v>
      </c>
      <c r="F593" s="20">
        <v>59168</v>
      </c>
      <c r="G593" s="20">
        <v>58906</v>
      </c>
      <c r="H593" s="20">
        <v>59449</v>
      </c>
    </row>
    <row r="594" spans="1:8" x14ac:dyDescent="0.25">
      <c r="A594" s="26">
        <v>76</v>
      </c>
      <c r="B594" s="22" t="s">
        <v>735</v>
      </c>
      <c r="C594" s="22" t="s">
        <v>725</v>
      </c>
      <c r="D594" s="20">
        <v>272779</v>
      </c>
      <c r="E594" s="20">
        <v>274864</v>
      </c>
      <c r="F594" s="20">
        <v>276688</v>
      </c>
      <c r="G594" s="20">
        <v>278897</v>
      </c>
      <c r="H594" s="20">
        <v>279898</v>
      </c>
    </row>
    <row r="595" spans="1:8" x14ac:dyDescent="0.25">
      <c r="A595" s="26">
        <v>574</v>
      </c>
      <c r="B595" s="22" t="s">
        <v>736</v>
      </c>
      <c r="C595" s="22" t="s">
        <v>725</v>
      </c>
      <c r="D595" s="20">
        <v>65469</v>
      </c>
      <c r="E595" s="20">
        <v>64860</v>
      </c>
      <c r="F595" s="20">
        <v>64540</v>
      </c>
      <c r="G595" s="20">
        <v>64335</v>
      </c>
      <c r="H595" s="20">
        <v>64687</v>
      </c>
    </row>
    <row r="596" spans="1:8" x14ac:dyDescent="0.25">
      <c r="A596" s="26">
        <v>274</v>
      </c>
      <c r="B596" s="22" t="s">
        <v>737</v>
      </c>
      <c r="C596" s="22" t="s">
        <v>738</v>
      </c>
      <c r="D596" s="20">
        <v>110198</v>
      </c>
      <c r="E596" s="20">
        <v>109068</v>
      </c>
      <c r="F596" s="20">
        <v>108395</v>
      </c>
      <c r="G596" s="20">
        <v>107884</v>
      </c>
      <c r="H596" s="20">
        <v>106842</v>
      </c>
    </row>
    <row r="597" spans="1:8" x14ac:dyDescent="0.25">
      <c r="A597" s="26">
        <v>349</v>
      </c>
      <c r="B597" s="22" t="s">
        <v>739</v>
      </c>
      <c r="C597" s="22" t="s">
        <v>738</v>
      </c>
      <c r="D597" s="20">
        <v>94054</v>
      </c>
      <c r="E597" s="20">
        <v>92893</v>
      </c>
      <c r="F597" s="20">
        <v>91700</v>
      </c>
      <c r="G597" s="20">
        <v>91388</v>
      </c>
      <c r="H597" s="20">
        <v>90118</v>
      </c>
    </row>
    <row r="598" spans="1:8" x14ac:dyDescent="0.25">
      <c r="A598" s="26">
        <v>783</v>
      </c>
      <c r="B598" s="22" t="s">
        <v>740</v>
      </c>
      <c r="C598" s="22" t="s">
        <v>738</v>
      </c>
      <c r="D598" s="20">
        <v>49688</v>
      </c>
      <c r="E598" s="20">
        <v>49723</v>
      </c>
      <c r="F598" s="20">
        <v>50132</v>
      </c>
      <c r="G598" s="20">
        <v>50869</v>
      </c>
      <c r="H598" s="20">
        <v>51478</v>
      </c>
    </row>
    <row r="599" spans="1:8" x14ac:dyDescent="0.25">
      <c r="A599" s="26">
        <v>355</v>
      </c>
      <c r="B599" s="22" t="s">
        <v>741</v>
      </c>
      <c r="C599" s="22" t="s">
        <v>738</v>
      </c>
      <c r="D599" s="20">
        <v>93025</v>
      </c>
      <c r="E599" s="20">
        <v>92945</v>
      </c>
      <c r="F599" s="20">
        <v>94009</v>
      </c>
      <c r="G599" s="20">
        <v>94117</v>
      </c>
      <c r="H599" s="20">
        <v>95965</v>
      </c>
    </row>
    <row r="600" spans="1:8" x14ac:dyDescent="0.25">
      <c r="A600" s="26">
        <v>675</v>
      </c>
      <c r="B600" s="22" t="s">
        <v>742</v>
      </c>
      <c r="C600" s="22" t="s">
        <v>738</v>
      </c>
      <c r="D600" s="20">
        <v>57407</v>
      </c>
      <c r="E600" s="20">
        <v>57186</v>
      </c>
      <c r="F600" s="20">
        <v>57165</v>
      </c>
      <c r="G600" s="20">
        <v>57417</v>
      </c>
      <c r="H600" s="20">
        <v>57289</v>
      </c>
    </row>
    <row r="601" spans="1:8" x14ac:dyDescent="0.25">
      <c r="A601" s="26">
        <v>607</v>
      </c>
      <c r="B601" s="22" t="s">
        <v>743</v>
      </c>
      <c r="C601" s="22" t="s">
        <v>738</v>
      </c>
      <c r="D601" s="20">
        <v>62055</v>
      </c>
      <c r="E601" s="20">
        <v>61452</v>
      </c>
      <c r="F601" s="20">
        <v>60973</v>
      </c>
      <c r="G601" s="20">
        <v>60479</v>
      </c>
      <c r="H601" s="20">
        <v>59593</v>
      </c>
    </row>
    <row r="602" spans="1:8" x14ac:dyDescent="0.25">
      <c r="A602" s="26">
        <v>222</v>
      </c>
      <c r="B602" s="22" t="s">
        <v>744</v>
      </c>
      <c r="C602" s="22" t="s">
        <v>738</v>
      </c>
      <c r="D602" s="20">
        <v>124880</v>
      </c>
      <c r="E602" s="20">
        <v>123844</v>
      </c>
      <c r="F602" s="20">
        <v>123390</v>
      </c>
      <c r="G602" s="20">
        <v>121974</v>
      </c>
      <c r="H602" s="20">
        <v>120239</v>
      </c>
    </row>
    <row r="603" spans="1:8" x14ac:dyDescent="0.25">
      <c r="A603" s="26">
        <v>25</v>
      </c>
      <c r="B603" s="22" t="s">
        <v>745</v>
      </c>
      <c r="C603" s="22" t="s">
        <v>738</v>
      </c>
      <c r="D603" s="20">
        <v>655057</v>
      </c>
      <c r="E603" s="20">
        <v>647912</v>
      </c>
      <c r="F603" s="20">
        <v>642822</v>
      </c>
      <c r="G603" s="20">
        <v>639924</v>
      </c>
      <c r="H603" s="20">
        <v>632172</v>
      </c>
    </row>
    <row r="604" spans="1:8" x14ac:dyDescent="0.25">
      <c r="A604" s="26">
        <v>778</v>
      </c>
      <c r="B604" s="22" t="s">
        <v>746</v>
      </c>
      <c r="C604" s="22" t="s">
        <v>738</v>
      </c>
      <c r="D604" s="20">
        <v>50299</v>
      </c>
      <c r="E604" s="20">
        <v>50479</v>
      </c>
      <c r="F604" s="20">
        <v>50039</v>
      </c>
      <c r="G604" s="20">
        <v>49769</v>
      </c>
      <c r="H604" s="20">
        <v>49135</v>
      </c>
    </row>
    <row r="605" spans="1:8" x14ac:dyDescent="0.25">
      <c r="A605" s="26">
        <v>47</v>
      </c>
      <c r="B605" s="22" t="s">
        <v>747</v>
      </c>
      <c r="C605" s="22" t="s">
        <v>738</v>
      </c>
      <c r="D605" s="20">
        <v>401190</v>
      </c>
      <c r="E605" s="20">
        <v>400414</v>
      </c>
      <c r="F605" s="20">
        <v>402060</v>
      </c>
      <c r="G605" s="20">
        <v>404007</v>
      </c>
      <c r="H605" s="20">
        <v>403491</v>
      </c>
    </row>
    <row r="606" spans="1:8" x14ac:dyDescent="0.25">
      <c r="A606" s="26">
        <v>697</v>
      </c>
      <c r="B606" s="22" t="s">
        <v>449</v>
      </c>
      <c r="C606" s="22" t="s">
        <v>748</v>
      </c>
      <c r="D606" s="20">
        <v>55338</v>
      </c>
      <c r="E606" s="20">
        <v>54518</v>
      </c>
      <c r="F606" s="20">
        <v>53524</v>
      </c>
      <c r="G606" s="20">
        <v>52716</v>
      </c>
      <c r="H606" s="20">
        <v>51659</v>
      </c>
    </row>
    <row r="607" spans="1:8" x14ac:dyDescent="0.25">
      <c r="A607" s="26">
        <v>322</v>
      </c>
      <c r="B607" s="22" t="s">
        <v>749</v>
      </c>
      <c r="C607" s="22" t="s">
        <v>748</v>
      </c>
      <c r="D607" s="20">
        <v>99037</v>
      </c>
      <c r="E607" s="20">
        <v>98775</v>
      </c>
      <c r="F607" s="20">
        <v>97824</v>
      </c>
      <c r="G607" s="20">
        <v>97738</v>
      </c>
      <c r="H607" s="20">
        <v>95863</v>
      </c>
    </row>
    <row r="608" spans="1:8" x14ac:dyDescent="0.25">
      <c r="A608" s="26">
        <v>314</v>
      </c>
      <c r="B608" s="22" t="s">
        <v>750</v>
      </c>
      <c r="C608" s="22" t="s">
        <v>748</v>
      </c>
      <c r="D608" s="20">
        <v>100421</v>
      </c>
      <c r="E608" s="20">
        <v>97620</v>
      </c>
      <c r="F608" s="20">
        <v>94557</v>
      </c>
      <c r="G608" s="20">
        <v>90665</v>
      </c>
      <c r="H608" s="20">
        <v>86277</v>
      </c>
    </row>
    <row r="609" spans="1:8" x14ac:dyDescent="0.25">
      <c r="A609" s="26">
        <v>650</v>
      </c>
      <c r="B609" s="22" t="s">
        <v>751</v>
      </c>
      <c r="C609" s="22" t="s">
        <v>748</v>
      </c>
      <c r="D609" s="20">
        <v>58856</v>
      </c>
      <c r="E609" s="20">
        <v>58969</v>
      </c>
      <c r="F609" s="20">
        <v>58546</v>
      </c>
      <c r="G609" s="20">
        <v>57327</v>
      </c>
      <c r="H609" s="20">
        <v>56375</v>
      </c>
    </row>
    <row r="610" spans="1:8" x14ac:dyDescent="0.25">
      <c r="A610" s="26">
        <v>152</v>
      </c>
      <c r="B610" s="22" t="s">
        <v>752</v>
      </c>
      <c r="C610" s="22" t="s">
        <v>748</v>
      </c>
      <c r="D610" s="20">
        <v>172622</v>
      </c>
      <c r="E610" s="20">
        <v>170701</v>
      </c>
      <c r="F610" s="20">
        <v>169391</v>
      </c>
      <c r="G610" s="20">
        <v>165927</v>
      </c>
      <c r="H610" s="20">
        <v>162910</v>
      </c>
    </row>
    <row r="611" spans="1:8" x14ac:dyDescent="0.25">
      <c r="A611" s="26">
        <v>279</v>
      </c>
      <c r="B611" s="22" t="s">
        <v>753</v>
      </c>
      <c r="C611" s="22" t="s">
        <v>748</v>
      </c>
      <c r="D611" s="20">
        <v>109381</v>
      </c>
      <c r="E611" s="20">
        <v>109808</v>
      </c>
      <c r="F611" s="20">
        <v>111243</v>
      </c>
      <c r="G611" s="20">
        <v>111762</v>
      </c>
      <c r="H611" s="20">
        <v>110378</v>
      </c>
    </row>
    <row r="612" spans="1:8" x14ac:dyDescent="0.25">
      <c r="A612" s="26">
        <v>281</v>
      </c>
      <c r="B612" s="22" t="s">
        <v>754</v>
      </c>
      <c r="C612" s="22" t="s">
        <v>748</v>
      </c>
      <c r="D612" s="20">
        <v>109128</v>
      </c>
      <c r="E612" s="20">
        <v>108201</v>
      </c>
      <c r="F612" s="20">
        <v>107433</v>
      </c>
      <c r="G612" s="20">
        <v>105374</v>
      </c>
      <c r="H612" s="20">
        <v>102550</v>
      </c>
    </row>
    <row r="613" spans="1:8" x14ac:dyDescent="0.25">
      <c r="A613" s="26">
        <v>415</v>
      </c>
      <c r="B613" s="22" t="s">
        <v>578</v>
      </c>
      <c r="C613" s="22" t="s">
        <v>748</v>
      </c>
      <c r="D613" s="20">
        <v>83072</v>
      </c>
      <c r="E613" s="20">
        <v>82333</v>
      </c>
      <c r="F613" s="20">
        <v>81191</v>
      </c>
      <c r="G613" s="20">
        <v>80174</v>
      </c>
      <c r="H613" s="20">
        <v>78990</v>
      </c>
    </row>
    <row r="614" spans="1:8" x14ac:dyDescent="0.25">
      <c r="A614" s="26">
        <v>26</v>
      </c>
      <c r="B614" s="22" t="s">
        <v>559</v>
      </c>
      <c r="C614" s="22" t="s">
        <v>748</v>
      </c>
      <c r="D614" s="20">
        <v>654741</v>
      </c>
      <c r="E614" s="20">
        <v>650837</v>
      </c>
      <c r="F614" s="20">
        <v>647924</v>
      </c>
      <c r="G614" s="20">
        <v>642720</v>
      </c>
      <c r="H614" s="20">
        <v>631366</v>
      </c>
    </row>
    <row r="615" spans="1:8" x14ac:dyDescent="0.25">
      <c r="A615" s="26">
        <v>150</v>
      </c>
      <c r="B615" s="22" t="s">
        <v>755</v>
      </c>
      <c r="C615" s="22" t="s">
        <v>748</v>
      </c>
      <c r="D615" s="20">
        <v>174365</v>
      </c>
      <c r="E615" s="20">
        <v>172646</v>
      </c>
      <c r="F615" s="20">
        <v>169627</v>
      </c>
      <c r="G615" s="20">
        <v>166478</v>
      </c>
      <c r="H615" s="20">
        <v>163175</v>
      </c>
    </row>
    <row r="616" spans="1:8" x14ac:dyDescent="0.25">
      <c r="A616" s="26">
        <v>597</v>
      </c>
      <c r="B616" s="22" t="s">
        <v>502</v>
      </c>
      <c r="C616" s="22" t="s">
        <v>748</v>
      </c>
      <c r="D616" s="20">
        <v>63230</v>
      </c>
      <c r="E616" s="20">
        <v>62806</v>
      </c>
      <c r="F616" s="20">
        <v>62373</v>
      </c>
      <c r="G616" s="20">
        <v>61531</v>
      </c>
      <c r="H616" s="20">
        <v>60436</v>
      </c>
    </row>
    <row r="617" spans="1:8" x14ac:dyDescent="0.25">
      <c r="A617" s="26">
        <v>693</v>
      </c>
      <c r="B617" s="22" t="s">
        <v>756</v>
      </c>
      <c r="C617" s="22" t="s">
        <v>748</v>
      </c>
      <c r="D617" s="20">
        <v>55514</v>
      </c>
      <c r="E617" s="20">
        <v>54652</v>
      </c>
      <c r="F617" s="20">
        <v>53373</v>
      </c>
      <c r="G617" s="20">
        <v>51978</v>
      </c>
      <c r="H617" s="20">
        <v>51060</v>
      </c>
    </row>
    <row r="618" spans="1:8" x14ac:dyDescent="0.25">
      <c r="A618" s="26">
        <v>232</v>
      </c>
      <c r="B618" s="22" t="s">
        <v>757</v>
      </c>
      <c r="C618" s="22" t="s">
        <v>758</v>
      </c>
      <c r="D618" s="20">
        <v>121442</v>
      </c>
      <c r="E618" s="20">
        <v>121537</v>
      </c>
      <c r="F618" s="20">
        <v>121047</v>
      </c>
      <c r="G618" s="20">
        <v>120420</v>
      </c>
      <c r="H618" s="20">
        <v>120071</v>
      </c>
    </row>
    <row r="619" spans="1:8" x14ac:dyDescent="0.25">
      <c r="A619" s="26">
        <v>467</v>
      </c>
      <c r="B619" s="22" t="s">
        <v>759</v>
      </c>
      <c r="C619" s="22" t="s">
        <v>758</v>
      </c>
      <c r="D619" s="20">
        <v>75815</v>
      </c>
      <c r="E619" s="20">
        <v>75742</v>
      </c>
      <c r="F619" s="20">
        <v>75546</v>
      </c>
      <c r="G619" s="20">
        <v>75273</v>
      </c>
      <c r="H619" s="20">
        <v>74966</v>
      </c>
    </row>
    <row r="620" spans="1:8" x14ac:dyDescent="0.25">
      <c r="A620" s="26">
        <v>336</v>
      </c>
      <c r="B620" s="22" t="s">
        <v>760</v>
      </c>
      <c r="C620" s="22" t="s">
        <v>758</v>
      </c>
      <c r="D620" s="20">
        <v>95508</v>
      </c>
      <c r="E620" s="20">
        <v>96298</v>
      </c>
      <c r="F620" s="20">
        <v>97214</v>
      </c>
      <c r="G620" s="20">
        <v>98211</v>
      </c>
      <c r="H620" s="20">
        <v>99030</v>
      </c>
    </row>
    <row r="621" spans="1:8" x14ac:dyDescent="0.25">
      <c r="A621" s="26">
        <v>644</v>
      </c>
      <c r="B621" s="22" t="s">
        <v>251</v>
      </c>
      <c r="C621" s="22" t="s">
        <v>758</v>
      </c>
      <c r="D621" s="20">
        <v>59265</v>
      </c>
      <c r="E621" s="20">
        <v>59407</v>
      </c>
      <c r="F621" s="20">
        <v>59494</v>
      </c>
      <c r="G621" s="20">
        <v>59486</v>
      </c>
      <c r="H621" s="20">
        <v>59446</v>
      </c>
    </row>
    <row r="622" spans="1:8" x14ac:dyDescent="0.25">
      <c r="A622" s="26">
        <v>6</v>
      </c>
      <c r="B622" s="22" t="s">
        <v>761</v>
      </c>
      <c r="C622" s="22" t="s">
        <v>758</v>
      </c>
      <c r="D622" s="20">
        <v>1584064</v>
      </c>
      <c r="E622" s="20">
        <v>1583592</v>
      </c>
      <c r="F622" s="20">
        <v>1580601</v>
      </c>
      <c r="G622" s="20">
        <v>1576051</v>
      </c>
      <c r="H622" s="20">
        <v>1571065</v>
      </c>
    </row>
    <row r="623" spans="1:8" x14ac:dyDescent="0.25">
      <c r="A623" s="26">
        <v>66</v>
      </c>
      <c r="B623" s="22" t="s">
        <v>762</v>
      </c>
      <c r="C623" s="22" t="s">
        <v>758</v>
      </c>
      <c r="D623" s="20">
        <v>300286</v>
      </c>
      <c r="E623" s="20">
        <v>300570</v>
      </c>
      <c r="F623" s="20">
        <v>301494</v>
      </c>
      <c r="G623" s="20">
        <v>304643</v>
      </c>
      <c r="H623" s="20">
        <v>304070</v>
      </c>
    </row>
    <row r="624" spans="1:8" x14ac:dyDescent="0.25">
      <c r="A624" s="26">
        <v>381</v>
      </c>
      <c r="B624" s="22" t="s">
        <v>763</v>
      </c>
      <c r="C624" s="22" t="s">
        <v>758</v>
      </c>
      <c r="D624" s="20">
        <v>88375</v>
      </c>
      <c r="E624" s="20">
        <v>88542</v>
      </c>
      <c r="F624" s="20">
        <v>88134</v>
      </c>
      <c r="G624" s="20">
        <v>88128</v>
      </c>
      <c r="H624" s="20">
        <v>88047</v>
      </c>
    </row>
    <row r="625" spans="1:8" x14ac:dyDescent="0.25">
      <c r="A625" s="26">
        <v>462</v>
      </c>
      <c r="B625" s="22" t="s">
        <v>764</v>
      </c>
      <c r="C625" s="22" t="s">
        <v>758</v>
      </c>
      <c r="D625" s="20">
        <v>76653</v>
      </c>
      <c r="E625" s="20">
        <v>77017</v>
      </c>
      <c r="F625" s="20">
        <v>77214</v>
      </c>
      <c r="G625" s="20">
        <v>77235</v>
      </c>
      <c r="H625" s="20">
        <v>77149</v>
      </c>
    </row>
    <row r="626" spans="1:8" x14ac:dyDescent="0.25">
      <c r="A626" s="26">
        <v>426</v>
      </c>
      <c r="B626" s="22" t="s">
        <v>765</v>
      </c>
      <c r="C626" s="22" t="s">
        <v>766</v>
      </c>
      <c r="D626" s="20">
        <v>81456</v>
      </c>
      <c r="E626" s="20">
        <v>81335</v>
      </c>
      <c r="F626" s="20">
        <v>81022</v>
      </c>
      <c r="G626" s="20">
        <v>81221</v>
      </c>
      <c r="H626" s="20">
        <v>81306</v>
      </c>
    </row>
    <row r="627" spans="1:8" x14ac:dyDescent="0.25">
      <c r="A627" s="26">
        <v>503</v>
      </c>
      <c r="B627" s="22" t="s">
        <v>767</v>
      </c>
      <c r="C627" s="22" t="s">
        <v>766</v>
      </c>
      <c r="D627" s="20">
        <v>72117</v>
      </c>
      <c r="E627" s="20">
        <v>71973</v>
      </c>
      <c r="F627" s="20">
        <v>71600</v>
      </c>
      <c r="G627" s="20">
        <v>71775</v>
      </c>
      <c r="H627" s="20">
        <v>71755</v>
      </c>
    </row>
    <row r="628" spans="1:8" x14ac:dyDescent="0.25">
      <c r="A628" s="26">
        <v>143</v>
      </c>
      <c r="B628" s="22" t="s">
        <v>768</v>
      </c>
      <c r="C628" s="22" t="s">
        <v>766</v>
      </c>
      <c r="D628" s="20">
        <v>179883</v>
      </c>
      <c r="E628" s="20">
        <v>179520</v>
      </c>
      <c r="F628" s="20">
        <v>179252</v>
      </c>
      <c r="G628" s="20">
        <v>179548</v>
      </c>
      <c r="H628" s="20">
        <v>179252</v>
      </c>
    </row>
    <row r="629" spans="1:8" x14ac:dyDescent="0.25">
      <c r="A629" s="26">
        <v>431</v>
      </c>
      <c r="B629" s="22" t="s">
        <v>769</v>
      </c>
      <c r="C629" s="22" t="s">
        <v>766</v>
      </c>
      <c r="D629" s="20">
        <v>81004</v>
      </c>
      <c r="E629" s="20">
        <v>80966</v>
      </c>
      <c r="F629" s="20">
        <v>80820</v>
      </c>
      <c r="G629" s="20">
        <v>81027</v>
      </c>
      <c r="H629" s="20">
        <v>81142</v>
      </c>
    </row>
    <row r="630" spans="1:8" x14ac:dyDescent="0.25">
      <c r="A630" s="26">
        <v>200</v>
      </c>
      <c r="B630" s="22" t="s">
        <v>770</v>
      </c>
      <c r="C630" s="22" t="s">
        <v>771</v>
      </c>
      <c r="D630" s="20">
        <v>137566</v>
      </c>
      <c r="E630" s="20">
        <v>136111</v>
      </c>
      <c r="F630" s="20">
        <v>135626</v>
      </c>
      <c r="G630" s="20">
        <v>134453</v>
      </c>
      <c r="H630" s="20">
        <v>132413</v>
      </c>
    </row>
    <row r="631" spans="1:8" x14ac:dyDescent="0.25">
      <c r="A631" s="26">
        <v>211</v>
      </c>
      <c r="B631" s="22" t="s">
        <v>640</v>
      </c>
      <c r="C631" s="22" t="s">
        <v>771</v>
      </c>
      <c r="D631" s="20">
        <v>131674</v>
      </c>
      <c r="E631" s="20">
        <v>132770</v>
      </c>
      <c r="F631" s="20">
        <v>134005</v>
      </c>
      <c r="G631" s="20">
        <v>134129</v>
      </c>
      <c r="H631" s="20">
        <v>133616</v>
      </c>
    </row>
    <row r="632" spans="1:8" x14ac:dyDescent="0.25">
      <c r="A632" s="26">
        <v>514</v>
      </c>
      <c r="B632" s="22" t="s">
        <v>713</v>
      </c>
      <c r="C632" s="22" t="s">
        <v>771</v>
      </c>
      <c r="D632" s="20">
        <v>70635</v>
      </c>
      <c r="E632" s="20">
        <v>68849</v>
      </c>
      <c r="F632" s="20">
        <v>68474</v>
      </c>
      <c r="G632" s="20">
        <v>67134</v>
      </c>
      <c r="H632" s="20">
        <v>63606</v>
      </c>
    </row>
    <row r="633" spans="1:8" x14ac:dyDescent="0.25">
      <c r="A633" s="26">
        <v>363</v>
      </c>
      <c r="B633" s="22" t="s">
        <v>772</v>
      </c>
      <c r="C633" s="22" t="s">
        <v>771</v>
      </c>
      <c r="D633" s="20">
        <v>91684</v>
      </c>
      <c r="E633" s="20">
        <v>89869</v>
      </c>
      <c r="F633" s="20">
        <v>87295</v>
      </c>
      <c r="G633" s="20">
        <v>84476</v>
      </c>
      <c r="H633" s="20">
        <v>81617</v>
      </c>
    </row>
    <row r="634" spans="1:8" x14ac:dyDescent="0.25">
      <c r="A634" s="26">
        <v>252</v>
      </c>
      <c r="B634" s="22" t="s">
        <v>773</v>
      </c>
      <c r="C634" s="22" t="s">
        <v>771</v>
      </c>
      <c r="D634" s="20">
        <v>115382</v>
      </c>
      <c r="E634" s="20">
        <v>113077</v>
      </c>
      <c r="F634" s="20">
        <v>110820</v>
      </c>
      <c r="G634" s="20">
        <v>109738</v>
      </c>
      <c r="H634" s="20">
        <v>108597</v>
      </c>
    </row>
    <row r="635" spans="1:8" x14ac:dyDescent="0.25">
      <c r="A635" s="26">
        <v>476</v>
      </c>
      <c r="B635" s="22" t="s">
        <v>774</v>
      </c>
      <c r="C635" s="22" t="s">
        <v>771</v>
      </c>
      <c r="D635" s="20">
        <v>75048</v>
      </c>
      <c r="E635" s="20">
        <v>74458</v>
      </c>
      <c r="F635" s="20">
        <v>73414</v>
      </c>
      <c r="G635" s="20">
        <v>72460</v>
      </c>
      <c r="H635" s="20">
        <v>71183</v>
      </c>
    </row>
    <row r="636" spans="1:8" x14ac:dyDescent="0.25">
      <c r="A636" s="26">
        <v>747</v>
      </c>
      <c r="B636" s="22" t="s">
        <v>775</v>
      </c>
      <c r="C636" s="22" t="s">
        <v>771</v>
      </c>
      <c r="D636" s="20">
        <v>52549</v>
      </c>
      <c r="E636" s="20">
        <v>51880</v>
      </c>
      <c r="F636" s="20">
        <v>51517</v>
      </c>
      <c r="G636" s="20">
        <v>50216</v>
      </c>
      <c r="H636" s="20">
        <v>49227</v>
      </c>
    </row>
    <row r="637" spans="1:8" x14ac:dyDescent="0.25">
      <c r="A637" s="26">
        <v>456</v>
      </c>
      <c r="B637" s="22" t="s">
        <v>776</v>
      </c>
      <c r="C637" s="22" t="s">
        <v>777</v>
      </c>
      <c r="D637" s="20">
        <v>77503</v>
      </c>
      <c r="E637" s="20">
        <v>76170</v>
      </c>
      <c r="F637" s="20">
        <v>75237</v>
      </c>
      <c r="G637" s="20">
        <v>74116</v>
      </c>
      <c r="H637" s="20">
        <v>73370</v>
      </c>
    </row>
    <row r="638" spans="1:8" x14ac:dyDescent="0.25">
      <c r="A638" s="26">
        <v>139</v>
      </c>
      <c r="B638" s="22" t="s">
        <v>778</v>
      </c>
      <c r="C638" s="22" t="s">
        <v>777</v>
      </c>
      <c r="D638" s="20">
        <v>183793</v>
      </c>
      <c r="E638" s="20">
        <v>180398</v>
      </c>
      <c r="F638" s="20">
        <v>177636</v>
      </c>
      <c r="G638" s="20">
        <v>173503</v>
      </c>
      <c r="H638" s="20">
        <v>170183</v>
      </c>
    </row>
    <row r="639" spans="1:8" x14ac:dyDescent="0.25">
      <c r="A639" s="26">
        <v>635</v>
      </c>
      <c r="B639" s="22" t="s">
        <v>779</v>
      </c>
      <c r="C639" s="22" t="s">
        <v>780</v>
      </c>
      <c r="D639" s="20">
        <v>59440</v>
      </c>
      <c r="E639" s="20">
        <v>59403</v>
      </c>
      <c r="F639" s="20">
        <v>59101</v>
      </c>
      <c r="G639" s="20">
        <v>58887</v>
      </c>
      <c r="H639" s="20">
        <v>58665</v>
      </c>
    </row>
    <row r="640" spans="1:8" x14ac:dyDescent="0.25">
      <c r="A640" s="26">
        <v>140</v>
      </c>
      <c r="B640" s="22" t="s">
        <v>781</v>
      </c>
      <c r="C640" s="22" t="s">
        <v>780</v>
      </c>
      <c r="D640" s="20">
        <v>182799</v>
      </c>
      <c r="E640" s="20">
        <v>181918</v>
      </c>
      <c r="F640" s="20">
        <v>179530</v>
      </c>
      <c r="G640" s="20">
        <v>177746</v>
      </c>
      <c r="H640" s="20">
        <v>176400</v>
      </c>
    </row>
    <row r="641" spans="1:8" x14ac:dyDescent="0.25">
      <c r="A641" s="26">
        <v>161</v>
      </c>
      <c r="B641" s="22" t="s">
        <v>782</v>
      </c>
      <c r="C641" s="22" t="s">
        <v>780</v>
      </c>
      <c r="D641" s="20">
        <v>158146</v>
      </c>
      <c r="E641" s="20">
        <v>156376</v>
      </c>
      <c r="F641" s="20">
        <v>152917</v>
      </c>
      <c r="G641" s="20">
        <v>149162</v>
      </c>
      <c r="H641" s="20">
        <v>148147</v>
      </c>
    </row>
    <row r="642" spans="1:8" x14ac:dyDescent="0.25">
      <c r="A642" s="26">
        <v>765</v>
      </c>
      <c r="B642" s="22" t="s">
        <v>783</v>
      </c>
      <c r="C642" s="22" t="s">
        <v>780</v>
      </c>
      <c r="D642" s="20">
        <v>51040</v>
      </c>
      <c r="E642" s="20">
        <v>50671</v>
      </c>
      <c r="F642" s="20">
        <v>50252</v>
      </c>
      <c r="G642" s="20">
        <v>49462</v>
      </c>
      <c r="H642" s="20">
        <v>48984</v>
      </c>
    </row>
    <row r="643" spans="1:8" x14ac:dyDescent="0.25">
      <c r="A643" s="26">
        <v>414</v>
      </c>
      <c r="B643" s="22" t="s">
        <v>784</v>
      </c>
      <c r="C643" s="22" t="s">
        <v>780</v>
      </c>
      <c r="D643" s="20">
        <v>83097</v>
      </c>
      <c r="E643" s="20">
        <v>81027</v>
      </c>
      <c r="F643" s="20">
        <v>78265</v>
      </c>
      <c r="G643" s="20">
        <v>74695</v>
      </c>
      <c r="H643" s="20">
        <v>72573</v>
      </c>
    </row>
    <row r="644" spans="1:8" x14ac:dyDescent="0.25">
      <c r="A644" s="26">
        <v>660</v>
      </c>
      <c r="B644" s="22" t="s">
        <v>785</v>
      </c>
      <c r="C644" s="22" t="s">
        <v>780</v>
      </c>
      <c r="D644" s="20">
        <v>58113</v>
      </c>
      <c r="E644" s="20">
        <v>57634</v>
      </c>
      <c r="F644" s="20">
        <v>57560</v>
      </c>
      <c r="G644" s="20">
        <v>56563</v>
      </c>
      <c r="H644" s="20">
        <v>55597</v>
      </c>
    </row>
    <row r="645" spans="1:8" x14ac:dyDescent="0.25">
      <c r="A645" s="26">
        <v>553</v>
      </c>
      <c r="B645" s="22" t="s">
        <v>636</v>
      </c>
      <c r="C645" s="22" t="s">
        <v>780</v>
      </c>
      <c r="D645" s="20">
        <v>67191</v>
      </c>
      <c r="E645" s="20">
        <v>66952</v>
      </c>
      <c r="F645" s="20">
        <v>66748</v>
      </c>
      <c r="G645" s="20">
        <v>66718</v>
      </c>
      <c r="H645" s="20">
        <v>66760</v>
      </c>
    </row>
    <row r="646" spans="1:8" x14ac:dyDescent="0.25">
      <c r="A646" s="26">
        <v>557</v>
      </c>
      <c r="B646" s="22" t="s">
        <v>786</v>
      </c>
      <c r="C646" s="22" t="s">
        <v>780</v>
      </c>
      <c r="D646" s="20">
        <v>66906</v>
      </c>
      <c r="E646" s="20">
        <v>66759</v>
      </c>
      <c r="F646" s="20">
        <v>66164</v>
      </c>
      <c r="G646" s="20">
        <v>66140</v>
      </c>
      <c r="H646" s="20">
        <v>65497</v>
      </c>
    </row>
    <row r="647" spans="1:8" x14ac:dyDescent="0.25">
      <c r="A647" s="26">
        <v>717</v>
      </c>
      <c r="B647" s="22" t="s">
        <v>787</v>
      </c>
      <c r="C647" s="22" t="s">
        <v>780</v>
      </c>
      <c r="D647" s="20">
        <v>54127</v>
      </c>
      <c r="E647" s="20">
        <v>54006</v>
      </c>
      <c r="F647" s="20">
        <v>53487</v>
      </c>
      <c r="G647" s="20">
        <v>52521</v>
      </c>
      <c r="H647" s="20">
        <v>52757</v>
      </c>
    </row>
    <row r="648" spans="1:8" x14ac:dyDescent="0.25">
      <c r="A648" s="26">
        <v>134</v>
      </c>
      <c r="B648" s="22" t="s">
        <v>788</v>
      </c>
      <c r="C648" s="22" t="s">
        <v>780</v>
      </c>
      <c r="D648" s="20">
        <v>187603</v>
      </c>
      <c r="E648" s="20">
        <v>187362</v>
      </c>
      <c r="F648" s="20">
        <v>186905</v>
      </c>
      <c r="G648" s="20">
        <v>184986</v>
      </c>
      <c r="H648" s="20">
        <v>184046</v>
      </c>
    </row>
    <row r="649" spans="1:8" x14ac:dyDescent="0.25">
      <c r="A649" s="26">
        <v>28</v>
      </c>
      <c r="B649" s="22" t="s">
        <v>789</v>
      </c>
      <c r="C649" s="22" t="s">
        <v>780</v>
      </c>
      <c r="D649" s="20">
        <v>651073</v>
      </c>
      <c r="E649" s="20">
        <v>651104</v>
      </c>
      <c r="F649" s="20">
        <v>650878</v>
      </c>
      <c r="G649" s="20">
        <v>652548</v>
      </c>
      <c r="H649" s="20">
        <v>654106</v>
      </c>
    </row>
    <row r="650" spans="1:8" x14ac:dyDescent="0.25">
      <c r="A650" s="26">
        <v>178</v>
      </c>
      <c r="B650" s="22" t="s">
        <v>790</v>
      </c>
      <c r="C650" s="22" t="s">
        <v>780</v>
      </c>
      <c r="D650" s="20">
        <v>146900</v>
      </c>
      <c r="E650" s="20">
        <v>141442</v>
      </c>
      <c r="F650" s="20">
        <v>136217</v>
      </c>
      <c r="G650" s="20">
        <v>131409</v>
      </c>
      <c r="H650" s="20">
        <v>125958</v>
      </c>
    </row>
    <row r="651" spans="1:8" x14ac:dyDescent="0.25">
      <c r="A651" s="26">
        <v>23</v>
      </c>
      <c r="B651" s="22" t="s">
        <v>791</v>
      </c>
      <c r="C651" s="22" t="s">
        <v>780</v>
      </c>
      <c r="D651" s="20">
        <v>670820</v>
      </c>
      <c r="E651" s="20">
        <v>667006</v>
      </c>
      <c r="F651" s="20">
        <v>663587</v>
      </c>
      <c r="G651" s="20">
        <v>661765</v>
      </c>
      <c r="H651" s="20">
        <v>655498</v>
      </c>
    </row>
    <row r="652" spans="1:8" x14ac:dyDescent="0.25">
      <c r="A652" s="26">
        <v>754</v>
      </c>
      <c r="B652" s="22" t="s">
        <v>792</v>
      </c>
      <c r="C652" s="22" t="s">
        <v>780</v>
      </c>
      <c r="D652" s="20">
        <v>51586</v>
      </c>
      <c r="E652" s="20">
        <v>50748</v>
      </c>
      <c r="F652" s="20">
        <v>49910</v>
      </c>
      <c r="G652" s="20">
        <v>48515</v>
      </c>
      <c r="H652" s="20">
        <v>46941</v>
      </c>
    </row>
    <row r="653" spans="1:8" x14ac:dyDescent="0.25">
      <c r="A653" s="26">
        <v>225</v>
      </c>
      <c r="B653" s="22" t="s">
        <v>793</v>
      </c>
      <c r="C653" s="22" t="s">
        <v>794</v>
      </c>
      <c r="D653" s="20">
        <v>123420</v>
      </c>
      <c r="E653" s="20">
        <v>122775</v>
      </c>
      <c r="F653" s="20">
        <v>122186</v>
      </c>
      <c r="G653" s="20">
        <v>121883</v>
      </c>
      <c r="H653" s="20">
        <v>121707</v>
      </c>
    </row>
    <row r="654" spans="1:8" x14ac:dyDescent="0.25">
      <c r="A654" s="26">
        <v>292</v>
      </c>
      <c r="B654" s="22" t="s">
        <v>795</v>
      </c>
      <c r="C654" s="22" t="s">
        <v>794</v>
      </c>
      <c r="D654" s="20">
        <v>105623</v>
      </c>
      <c r="E654" s="20">
        <v>103577</v>
      </c>
      <c r="F654" s="20">
        <v>101214</v>
      </c>
      <c r="G654" s="20">
        <v>99742</v>
      </c>
      <c r="H654" s="20">
        <v>98344</v>
      </c>
    </row>
    <row r="655" spans="1:8" x14ac:dyDescent="0.25">
      <c r="A655" s="26">
        <v>118</v>
      </c>
      <c r="B655" s="22" t="s">
        <v>796</v>
      </c>
      <c r="C655" s="22" t="s">
        <v>794</v>
      </c>
      <c r="D655" s="20">
        <v>199371</v>
      </c>
      <c r="E655" s="20">
        <v>199183</v>
      </c>
      <c r="F655" s="20">
        <v>199722</v>
      </c>
      <c r="G655" s="20">
        <v>198694</v>
      </c>
      <c r="H655" s="20">
        <v>197816</v>
      </c>
    </row>
    <row r="656" spans="1:8" x14ac:dyDescent="0.25">
      <c r="A656" s="26">
        <v>49</v>
      </c>
      <c r="B656" s="22" t="s">
        <v>797</v>
      </c>
      <c r="C656" s="22" t="s">
        <v>794</v>
      </c>
      <c r="D656" s="20">
        <v>398854</v>
      </c>
      <c r="E656" s="20">
        <v>398123</v>
      </c>
      <c r="F656" s="20">
        <v>397173</v>
      </c>
      <c r="G656" s="20">
        <v>394384</v>
      </c>
      <c r="H656" s="20">
        <v>388728</v>
      </c>
    </row>
    <row r="657" spans="1:8" x14ac:dyDescent="0.25">
      <c r="A657" s="26">
        <v>11</v>
      </c>
      <c r="B657" s="22" t="s">
        <v>798</v>
      </c>
      <c r="C657" s="22" t="s">
        <v>794</v>
      </c>
      <c r="D657" s="20">
        <v>978908</v>
      </c>
      <c r="E657" s="20">
        <v>962469</v>
      </c>
      <c r="F657" s="20">
        <v>951553</v>
      </c>
      <c r="G657" s="20">
        <v>939447</v>
      </c>
      <c r="H657" s="20">
        <v>921114</v>
      </c>
    </row>
    <row r="658" spans="1:8" x14ac:dyDescent="0.25">
      <c r="A658" s="26">
        <v>459</v>
      </c>
      <c r="B658" s="22" t="s">
        <v>799</v>
      </c>
      <c r="C658" s="22" t="s">
        <v>794</v>
      </c>
      <c r="D658" s="20">
        <v>77192</v>
      </c>
      <c r="E658" s="20">
        <v>76592</v>
      </c>
      <c r="F658" s="20">
        <v>76693</v>
      </c>
      <c r="G658" s="20">
        <v>76369</v>
      </c>
      <c r="H658" s="20">
        <v>76286</v>
      </c>
    </row>
    <row r="659" spans="1:8" x14ac:dyDescent="0.25">
      <c r="A659" s="26">
        <v>245</v>
      </c>
      <c r="B659" s="22" t="s">
        <v>187</v>
      </c>
      <c r="C659" s="22" t="s">
        <v>794</v>
      </c>
      <c r="D659" s="20">
        <v>116825</v>
      </c>
      <c r="E659" s="20">
        <v>117667</v>
      </c>
      <c r="F659" s="20">
        <v>118953</v>
      </c>
      <c r="G659" s="20">
        <v>118734</v>
      </c>
      <c r="H659" s="20">
        <v>118603</v>
      </c>
    </row>
    <row r="660" spans="1:8" x14ac:dyDescent="0.25">
      <c r="A660" s="26">
        <v>141</v>
      </c>
      <c r="B660" s="22" t="s">
        <v>800</v>
      </c>
      <c r="C660" s="22" t="s">
        <v>794</v>
      </c>
      <c r="D660" s="20">
        <v>182781</v>
      </c>
      <c r="E660" s="20">
        <v>182333</v>
      </c>
      <c r="F660" s="20">
        <v>182384</v>
      </c>
      <c r="G660" s="20">
        <v>182311</v>
      </c>
      <c r="H660" s="20">
        <v>181528</v>
      </c>
    </row>
    <row r="661" spans="1:8" x14ac:dyDescent="0.25">
      <c r="A661" s="26">
        <v>389</v>
      </c>
      <c r="B661" s="22" t="s">
        <v>801</v>
      </c>
      <c r="C661" s="22" t="s">
        <v>794</v>
      </c>
      <c r="D661" s="20">
        <v>86276</v>
      </c>
      <c r="E661" s="20">
        <v>84817</v>
      </c>
      <c r="F661" s="20">
        <v>84188</v>
      </c>
      <c r="G661" s="20">
        <v>83171</v>
      </c>
      <c r="H661" s="20">
        <v>82052</v>
      </c>
    </row>
    <row r="662" spans="1:8" x14ac:dyDescent="0.25">
      <c r="A662" s="26">
        <v>196</v>
      </c>
      <c r="B662" s="22" t="s">
        <v>802</v>
      </c>
      <c r="C662" s="22" t="s">
        <v>794</v>
      </c>
      <c r="D662" s="20">
        <v>139248</v>
      </c>
      <c r="E662" s="20">
        <v>137013</v>
      </c>
      <c r="F662" s="20">
        <v>136054</v>
      </c>
      <c r="G662" s="20">
        <v>133704</v>
      </c>
      <c r="H662" s="20">
        <v>133060</v>
      </c>
    </row>
    <row r="663" spans="1:8" x14ac:dyDescent="0.25">
      <c r="A663" s="26">
        <v>439</v>
      </c>
      <c r="B663" s="22" t="s">
        <v>803</v>
      </c>
      <c r="C663" s="22" t="s">
        <v>794</v>
      </c>
      <c r="D663" s="20">
        <v>79462</v>
      </c>
      <c r="E663" s="20">
        <v>76903</v>
      </c>
      <c r="F663" s="20">
        <v>75559</v>
      </c>
      <c r="G663" s="20">
        <v>72545</v>
      </c>
      <c r="H663" s="20">
        <v>69556</v>
      </c>
    </row>
    <row r="664" spans="1:8" x14ac:dyDescent="0.25">
      <c r="A664" s="26">
        <v>242</v>
      </c>
      <c r="B664" s="22" t="s">
        <v>804</v>
      </c>
      <c r="C664" s="22" t="s">
        <v>794</v>
      </c>
      <c r="D664" s="20">
        <v>117911</v>
      </c>
      <c r="E664" s="20">
        <v>116035</v>
      </c>
      <c r="F664" s="20">
        <v>114483</v>
      </c>
      <c r="G664" s="20">
        <v>111068</v>
      </c>
      <c r="H664" s="20">
        <v>108952</v>
      </c>
    </row>
    <row r="665" spans="1:8" x14ac:dyDescent="0.25">
      <c r="A665" s="26">
        <v>366</v>
      </c>
      <c r="B665" s="22" t="s">
        <v>805</v>
      </c>
      <c r="C665" s="22" t="s">
        <v>794</v>
      </c>
      <c r="D665" s="20">
        <v>91079</v>
      </c>
      <c r="E665" s="20">
        <v>87578</v>
      </c>
      <c r="F665" s="20">
        <v>84809</v>
      </c>
      <c r="G665" s="20">
        <v>82068</v>
      </c>
      <c r="H665" s="20">
        <v>76322</v>
      </c>
    </row>
    <row r="666" spans="1:8" x14ac:dyDescent="0.25">
      <c r="A666" s="26">
        <v>59</v>
      </c>
      <c r="B666" s="22" t="s">
        <v>806</v>
      </c>
      <c r="C666" s="22" t="s">
        <v>794</v>
      </c>
      <c r="D666" s="20">
        <v>326586</v>
      </c>
      <c r="E666" s="20">
        <v>326307</v>
      </c>
      <c r="F666" s="20">
        <v>325568</v>
      </c>
      <c r="G666" s="20">
        <v>325786</v>
      </c>
      <c r="H666" s="20">
        <v>324672</v>
      </c>
    </row>
    <row r="667" spans="1:8" x14ac:dyDescent="0.25">
      <c r="A667" s="26">
        <v>9</v>
      </c>
      <c r="B667" s="22" t="s">
        <v>807</v>
      </c>
      <c r="C667" s="22" t="s">
        <v>794</v>
      </c>
      <c r="D667" s="20">
        <v>1343573</v>
      </c>
      <c r="E667" s="20">
        <v>1341802</v>
      </c>
      <c r="F667" s="20">
        <v>1342479</v>
      </c>
      <c r="G667" s="20">
        <v>1323916</v>
      </c>
      <c r="H667" s="20">
        <v>1301329</v>
      </c>
    </row>
    <row r="668" spans="1:8" x14ac:dyDescent="0.25">
      <c r="A668" s="26">
        <v>188</v>
      </c>
      <c r="B668" s="22" t="s">
        <v>808</v>
      </c>
      <c r="C668" s="22" t="s">
        <v>794</v>
      </c>
      <c r="D668" s="20">
        <v>141541</v>
      </c>
      <c r="E668" s="20">
        <v>138315</v>
      </c>
      <c r="F668" s="20">
        <v>135629</v>
      </c>
      <c r="G668" s="20">
        <v>134261</v>
      </c>
      <c r="H668" s="20">
        <v>131154</v>
      </c>
    </row>
    <row r="669" spans="1:8" x14ac:dyDescent="0.25">
      <c r="A669" s="26">
        <v>739</v>
      </c>
      <c r="B669" s="22" t="s">
        <v>809</v>
      </c>
      <c r="C669" s="22" t="s">
        <v>794</v>
      </c>
      <c r="D669" s="20">
        <v>52988</v>
      </c>
      <c r="E669" s="20">
        <v>53254</v>
      </c>
      <c r="F669" s="20">
        <v>53533</v>
      </c>
      <c r="G669" s="20">
        <v>53088</v>
      </c>
      <c r="H669" s="20">
        <v>52612</v>
      </c>
    </row>
    <row r="670" spans="1:8" x14ac:dyDescent="0.25">
      <c r="A670" s="26">
        <v>308</v>
      </c>
      <c r="B670" s="22" t="s">
        <v>810</v>
      </c>
      <c r="C670" s="22" t="s">
        <v>794</v>
      </c>
      <c r="D670" s="20">
        <v>101170</v>
      </c>
      <c r="E670" s="20">
        <v>98036</v>
      </c>
      <c r="F670" s="20">
        <v>95427</v>
      </c>
      <c r="G670" s="20">
        <v>92776</v>
      </c>
      <c r="H670" s="20">
        <v>91780</v>
      </c>
    </row>
    <row r="671" spans="1:8" x14ac:dyDescent="0.25">
      <c r="A671" s="26">
        <v>22</v>
      </c>
      <c r="B671" s="22" t="s">
        <v>811</v>
      </c>
      <c r="C671" s="22" t="s">
        <v>794</v>
      </c>
      <c r="D671" s="20">
        <v>681728</v>
      </c>
      <c r="E671" s="20">
        <v>679875</v>
      </c>
      <c r="F671" s="20">
        <v>681343</v>
      </c>
      <c r="G671" s="20">
        <v>679955</v>
      </c>
      <c r="H671" s="20">
        <v>676242</v>
      </c>
    </row>
    <row r="672" spans="1:8" x14ac:dyDescent="0.25">
      <c r="A672" s="26">
        <v>677</v>
      </c>
      <c r="B672" s="22" t="s">
        <v>812</v>
      </c>
      <c r="C672" s="22" t="s">
        <v>794</v>
      </c>
      <c r="D672" s="20">
        <v>57197</v>
      </c>
      <c r="E672" s="20">
        <v>57241</v>
      </c>
      <c r="F672" s="20">
        <v>55252</v>
      </c>
      <c r="G672" s="20">
        <v>54881</v>
      </c>
      <c r="H672" s="20">
        <v>54163</v>
      </c>
    </row>
    <row r="673" spans="1:8" x14ac:dyDescent="0.25">
      <c r="A673" s="26">
        <v>443</v>
      </c>
      <c r="B673" s="22" t="s">
        <v>813</v>
      </c>
      <c r="C673" s="22" t="s">
        <v>794</v>
      </c>
      <c r="D673" s="20">
        <v>79135</v>
      </c>
      <c r="E673" s="20">
        <v>77562</v>
      </c>
      <c r="F673" s="20">
        <v>76700</v>
      </c>
      <c r="G673" s="20">
        <v>73533</v>
      </c>
      <c r="H673" s="20">
        <v>70985</v>
      </c>
    </row>
    <row r="674" spans="1:8" x14ac:dyDescent="0.25">
      <c r="A674" s="26">
        <v>13</v>
      </c>
      <c r="B674" s="22" t="s">
        <v>814</v>
      </c>
      <c r="C674" s="22" t="s">
        <v>794</v>
      </c>
      <c r="D674" s="20">
        <v>909585</v>
      </c>
      <c r="E674" s="20">
        <v>893216</v>
      </c>
      <c r="F674" s="20">
        <v>874809</v>
      </c>
      <c r="G674" s="20">
        <v>856177</v>
      </c>
      <c r="H674" s="20">
        <v>835356</v>
      </c>
    </row>
    <row r="675" spans="1:8" x14ac:dyDescent="0.25">
      <c r="A675" s="26">
        <v>116</v>
      </c>
      <c r="B675" s="22" t="s">
        <v>815</v>
      </c>
      <c r="C675" s="22" t="s">
        <v>794</v>
      </c>
      <c r="D675" s="20">
        <v>200490</v>
      </c>
      <c r="E675" s="20">
        <v>188452</v>
      </c>
      <c r="F675" s="20">
        <v>177730</v>
      </c>
      <c r="G675" s="20">
        <v>164176</v>
      </c>
      <c r="H675" s="20">
        <v>154390</v>
      </c>
    </row>
    <row r="676" spans="1:8" x14ac:dyDescent="0.25">
      <c r="A676" s="26">
        <v>774</v>
      </c>
      <c r="B676" s="22" t="s">
        <v>816</v>
      </c>
      <c r="C676" s="22" t="s">
        <v>794</v>
      </c>
      <c r="D676" s="20">
        <v>50446</v>
      </c>
      <c r="E676" s="20">
        <v>50396</v>
      </c>
      <c r="F676" s="20">
        <v>50569</v>
      </c>
      <c r="G676" s="20">
        <v>50186</v>
      </c>
      <c r="H676" s="20">
        <v>49691</v>
      </c>
    </row>
    <row r="677" spans="1:8" x14ac:dyDescent="0.25">
      <c r="A677" s="26">
        <v>94</v>
      </c>
      <c r="B677" s="22" t="s">
        <v>817</v>
      </c>
      <c r="C677" s="22" t="s">
        <v>794</v>
      </c>
      <c r="D677" s="20">
        <v>239928</v>
      </c>
      <c r="E677" s="20">
        <v>241709</v>
      </c>
      <c r="F677" s="20">
        <v>238327</v>
      </c>
      <c r="G677" s="20">
        <v>236310</v>
      </c>
      <c r="H677" s="20">
        <v>237161</v>
      </c>
    </row>
    <row r="678" spans="1:8" x14ac:dyDescent="0.25">
      <c r="A678" s="26">
        <v>438</v>
      </c>
      <c r="B678" s="22" t="s">
        <v>818</v>
      </c>
      <c r="C678" s="22" t="s">
        <v>794</v>
      </c>
      <c r="D678" s="20">
        <v>79604</v>
      </c>
      <c r="E678" s="20">
        <v>74275</v>
      </c>
      <c r="F678" s="20">
        <v>70640</v>
      </c>
      <c r="G678" s="20">
        <v>67028</v>
      </c>
      <c r="H678" s="20">
        <v>63533</v>
      </c>
    </row>
    <row r="679" spans="1:8" x14ac:dyDescent="0.25">
      <c r="A679" s="26">
        <v>130</v>
      </c>
      <c r="B679" s="22" t="s">
        <v>819</v>
      </c>
      <c r="C679" s="22" t="s">
        <v>794</v>
      </c>
      <c r="D679" s="20">
        <v>194543</v>
      </c>
      <c r="E679" s="20">
        <v>193989</v>
      </c>
      <c r="F679" s="20">
        <v>193973</v>
      </c>
      <c r="G679" s="20">
        <v>192095</v>
      </c>
      <c r="H679" s="20">
        <v>188411</v>
      </c>
    </row>
    <row r="680" spans="1:8" x14ac:dyDescent="0.25">
      <c r="A680" s="26">
        <v>698</v>
      </c>
      <c r="B680" s="22" t="s">
        <v>820</v>
      </c>
      <c r="C680" s="22" t="s">
        <v>794</v>
      </c>
      <c r="D680" s="20">
        <v>55281</v>
      </c>
      <c r="E680" s="20">
        <v>53809</v>
      </c>
      <c r="F680" s="20">
        <v>53974</v>
      </c>
      <c r="G680" s="20">
        <v>52055</v>
      </c>
      <c r="H680" s="20">
        <v>51430</v>
      </c>
    </row>
    <row r="681" spans="1:8" x14ac:dyDescent="0.25">
      <c r="A681" s="26">
        <v>579</v>
      </c>
      <c r="B681" s="22" t="s">
        <v>821</v>
      </c>
      <c r="C681" s="22" t="s">
        <v>794</v>
      </c>
      <c r="D681" s="20">
        <v>65022</v>
      </c>
      <c r="E681" s="20">
        <v>64996</v>
      </c>
      <c r="F681" s="20">
        <v>65153</v>
      </c>
      <c r="G681" s="20">
        <v>65229</v>
      </c>
      <c r="H681" s="20">
        <v>65208</v>
      </c>
    </row>
    <row r="682" spans="1:8" x14ac:dyDescent="0.25">
      <c r="A682" s="26">
        <v>4</v>
      </c>
      <c r="B682" s="22" t="s">
        <v>822</v>
      </c>
      <c r="C682" s="22" t="s">
        <v>794</v>
      </c>
      <c r="D682" s="20">
        <v>2320268</v>
      </c>
      <c r="E682" s="20">
        <v>2318573</v>
      </c>
      <c r="F682" s="20">
        <v>2316750</v>
      </c>
      <c r="G682" s="20">
        <v>2309544</v>
      </c>
      <c r="H682" s="20">
        <v>2286908</v>
      </c>
    </row>
    <row r="683" spans="1:8" x14ac:dyDescent="0.25">
      <c r="A683" s="26">
        <v>95</v>
      </c>
      <c r="B683" s="22" t="s">
        <v>823</v>
      </c>
      <c r="C683" s="22" t="s">
        <v>794</v>
      </c>
      <c r="D683" s="20">
        <v>239798</v>
      </c>
      <c r="E683" s="20">
        <v>241424</v>
      </c>
      <c r="F683" s="20">
        <v>240608</v>
      </c>
      <c r="G683" s="20">
        <v>239898</v>
      </c>
      <c r="H683" s="20">
        <v>237201</v>
      </c>
    </row>
    <row r="684" spans="1:8" x14ac:dyDescent="0.25">
      <c r="A684" s="26">
        <v>172</v>
      </c>
      <c r="B684" s="22" t="s">
        <v>824</v>
      </c>
      <c r="C684" s="22" t="s">
        <v>794</v>
      </c>
      <c r="D684" s="20">
        <v>151666</v>
      </c>
      <c r="E684" s="20">
        <v>148683</v>
      </c>
      <c r="F684" s="20">
        <v>145149</v>
      </c>
      <c r="G684" s="20">
        <v>142854</v>
      </c>
      <c r="H684" s="20">
        <v>140147</v>
      </c>
    </row>
    <row r="685" spans="1:8" x14ac:dyDescent="0.25">
      <c r="A685" s="26">
        <v>79</v>
      </c>
      <c r="B685" s="22" t="s">
        <v>825</v>
      </c>
      <c r="C685" s="22" t="s">
        <v>794</v>
      </c>
      <c r="D685" s="20">
        <v>262491</v>
      </c>
      <c r="E685" s="20">
        <v>260856</v>
      </c>
      <c r="F685" s="20">
        <v>259324</v>
      </c>
      <c r="G685" s="20">
        <v>257862</v>
      </c>
      <c r="H685" s="20">
        <v>255271</v>
      </c>
    </row>
    <row r="686" spans="1:8" x14ac:dyDescent="0.25">
      <c r="A686" s="26">
        <v>286</v>
      </c>
      <c r="B686" s="22" t="s">
        <v>826</v>
      </c>
      <c r="C686" s="22" t="s">
        <v>794</v>
      </c>
      <c r="D686" s="20">
        <v>107536</v>
      </c>
      <c r="E686" s="20">
        <v>106005</v>
      </c>
      <c r="F686" s="20">
        <v>104442</v>
      </c>
      <c r="G686" s="20">
        <v>101669</v>
      </c>
      <c r="H686" s="20">
        <v>97860</v>
      </c>
    </row>
    <row r="687" spans="1:8" x14ac:dyDescent="0.25">
      <c r="A687" s="26">
        <v>603</v>
      </c>
      <c r="B687" s="22" t="s">
        <v>827</v>
      </c>
      <c r="C687" s="22" t="s">
        <v>794</v>
      </c>
      <c r="D687" s="20">
        <v>62608</v>
      </c>
      <c r="E687" s="20">
        <v>55924</v>
      </c>
      <c r="F687" s="20">
        <v>49792</v>
      </c>
      <c r="G687" s="20">
        <v>43788</v>
      </c>
      <c r="H687" s="20">
        <v>39019</v>
      </c>
    </row>
    <row r="688" spans="1:8" x14ac:dyDescent="0.25">
      <c r="A688" s="26">
        <v>280</v>
      </c>
      <c r="B688" s="22" t="s">
        <v>828</v>
      </c>
      <c r="C688" s="22" t="s">
        <v>794</v>
      </c>
      <c r="D688" s="20">
        <v>109212</v>
      </c>
      <c r="E688" s="20">
        <v>106938</v>
      </c>
      <c r="F688" s="20">
        <v>106439</v>
      </c>
      <c r="G688" s="20">
        <v>105030</v>
      </c>
      <c r="H688" s="20">
        <v>103956</v>
      </c>
    </row>
    <row r="689" spans="1:8" x14ac:dyDescent="0.25">
      <c r="A689" s="26">
        <v>734</v>
      </c>
      <c r="B689" s="22" t="s">
        <v>829</v>
      </c>
      <c r="C689" s="22" t="s">
        <v>794</v>
      </c>
      <c r="D689" s="20">
        <v>53126</v>
      </c>
      <c r="E689" s="20">
        <v>49644</v>
      </c>
      <c r="F689" s="20">
        <v>45988</v>
      </c>
      <c r="G689" s="20">
        <v>42661</v>
      </c>
      <c r="H689" s="20">
        <v>38438</v>
      </c>
    </row>
    <row r="690" spans="1:8" x14ac:dyDescent="0.25">
      <c r="A690" s="26">
        <v>423</v>
      </c>
      <c r="B690" s="22" t="s">
        <v>830</v>
      </c>
      <c r="C690" s="22" t="s">
        <v>794</v>
      </c>
      <c r="D690" s="20">
        <v>81631</v>
      </c>
      <c r="E690" s="20">
        <v>81191</v>
      </c>
      <c r="F690" s="20">
        <v>80980</v>
      </c>
      <c r="G690" s="20">
        <v>81378</v>
      </c>
      <c r="H690" s="20">
        <v>81717</v>
      </c>
    </row>
    <row r="691" spans="1:8" x14ac:dyDescent="0.25">
      <c r="A691" s="26">
        <v>83</v>
      </c>
      <c r="B691" s="22" t="s">
        <v>831</v>
      </c>
      <c r="C691" s="22" t="s">
        <v>794</v>
      </c>
      <c r="D691" s="20">
        <v>258862</v>
      </c>
      <c r="E691" s="20">
        <v>256469</v>
      </c>
      <c r="F691" s="20">
        <v>254432</v>
      </c>
      <c r="G691" s="20">
        <v>251387</v>
      </c>
      <c r="H691" s="20">
        <v>247950</v>
      </c>
    </row>
    <row r="692" spans="1:8" x14ac:dyDescent="0.25">
      <c r="A692" s="26">
        <v>499</v>
      </c>
      <c r="B692" s="22" t="s">
        <v>832</v>
      </c>
      <c r="C692" s="22" t="s">
        <v>794</v>
      </c>
      <c r="D692" s="20">
        <v>72419</v>
      </c>
      <c r="E692" s="20">
        <v>70796</v>
      </c>
      <c r="F692" s="20">
        <v>68841</v>
      </c>
      <c r="G692" s="20">
        <v>66253</v>
      </c>
      <c r="H692" s="20">
        <v>64705</v>
      </c>
    </row>
    <row r="693" spans="1:8" x14ac:dyDescent="0.25">
      <c r="A693" s="26">
        <v>185</v>
      </c>
      <c r="B693" s="22" t="s">
        <v>833</v>
      </c>
      <c r="C693" s="22" t="s">
        <v>794</v>
      </c>
      <c r="D693" s="20">
        <v>143268</v>
      </c>
      <c r="E693" s="20">
        <v>142530</v>
      </c>
      <c r="F693" s="20">
        <v>142249</v>
      </c>
      <c r="G693" s="20">
        <v>141888</v>
      </c>
      <c r="H693" s="20">
        <v>139909</v>
      </c>
    </row>
    <row r="694" spans="1:8" x14ac:dyDescent="0.25">
      <c r="A694" s="26">
        <v>121</v>
      </c>
      <c r="B694" s="22" t="s">
        <v>834</v>
      </c>
      <c r="C694" s="22" t="s">
        <v>794</v>
      </c>
      <c r="D694" s="20">
        <v>199177</v>
      </c>
      <c r="E694" s="20">
        <v>191748</v>
      </c>
      <c r="F694" s="20">
        <v>182104</v>
      </c>
      <c r="G694" s="20">
        <v>173577</v>
      </c>
      <c r="H694" s="20">
        <v>163612</v>
      </c>
    </row>
    <row r="695" spans="1:8" x14ac:dyDescent="0.25">
      <c r="A695" s="26">
        <v>193</v>
      </c>
      <c r="B695" s="22" t="s">
        <v>835</v>
      </c>
      <c r="C695" s="22" t="s">
        <v>794</v>
      </c>
      <c r="D695" s="20">
        <v>140937</v>
      </c>
      <c r="E695" s="20">
        <v>142520</v>
      </c>
      <c r="F695" s="20">
        <v>144218</v>
      </c>
      <c r="G695" s="20">
        <v>144681</v>
      </c>
      <c r="H695" s="20">
        <v>144988</v>
      </c>
    </row>
    <row r="696" spans="1:8" x14ac:dyDescent="0.25">
      <c r="A696" s="26">
        <v>179</v>
      </c>
      <c r="B696" s="22" t="s">
        <v>836</v>
      </c>
      <c r="C696" s="22" t="s">
        <v>794</v>
      </c>
      <c r="D696" s="20">
        <v>146038</v>
      </c>
      <c r="E696" s="20">
        <v>142173</v>
      </c>
      <c r="F696" s="20">
        <v>136205</v>
      </c>
      <c r="G696" s="20">
        <v>134935</v>
      </c>
      <c r="H696" s="20">
        <v>133440</v>
      </c>
    </row>
    <row r="697" spans="1:8" x14ac:dyDescent="0.25">
      <c r="A697" s="26">
        <v>407</v>
      </c>
      <c r="B697" s="22" t="s">
        <v>837</v>
      </c>
      <c r="C697" s="22" t="s">
        <v>794</v>
      </c>
      <c r="D697" s="20">
        <v>84331</v>
      </c>
      <c r="E697" s="20">
        <v>83958</v>
      </c>
      <c r="F697" s="20">
        <v>83576</v>
      </c>
      <c r="G697" s="20">
        <v>83257</v>
      </c>
      <c r="H697" s="20">
        <v>82823</v>
      </c>
    </row>
    <row r="698" spans="1:8" x14ac:dyDescent="0.25">
      <c r="A698" s="26">
        <v>471</v>
      </c>
      <c r="B698" s="22" t="s">
        <v>838</v>
      </c>
      <c r="C698" s="22" t="s">
        <v>794</v>
      </c>
      <c r="D698" s="20">
        <v>75457</v>
      </c>
      <c r="E698" s="20">
        <v>74834</v>
      </c>
      <c r="F698" s="20">
        <v>74617</v>
      </c>
      <c r="G698" s="20">
        <v>74359</v>
      </c>
      <c r="H698" s="20">
        <v>73611</v>
      </c>
    </row>
    <row r="699" spans="1:8" x14ac:dyDescent="0.25">
      <c r="A699" s="26">
        <v>369</v>
      </c>
      <c r="B699" s="22" t="s">
        <v>839</v>
      </c>
      <c r="C699" s="22" t="s">
        <v>794</v>
      </c>
      <c r="D699" s="20">
        <v>90209</v>
      </c>
      <c r="E699" s="20">
        <v>84495</v>
      </c>
      <c r="F699" s="20">
        <v>78902</v>
      </c>
      <c r="G699" s="20">
        <v>73351</v>
      </c>
      <c r="H699" s="20">
        <v>70133</v>
      </c>
    </row>
    <row r="700" spans="1:8" x14ac:dyDescent="0.25">
      <c r="A700" s="26">
        <v>513</v>
      </c>
      <c r="B700" s="22" t="s">
        <v>840</v>
      </c>
      <c r="C700" s="22" t="s">
        <v>794</v>
      </c>
      <c r="D700" s="20">
        <v>70670</v>
      </c>
      <c r="E700" s="20">
        <v>70686</v>
      </c>
      <c r="F700" s="20">
        <v>70516</v>
      </c>
      <c r="G700" s="20">
        <v>69973</v>
      </c>
      <c r="H700" s="20">
        <v>69145</v>
      </c>
    </row>
    <row r="701" spans="1:8" x14ac:dyDescent="0.25">
      <c r="A701" s="26">
        <v>226</v>
      </c>
      <c r="B701" s="22" t="s">
        <v>841</v>
      </c>
      <c r="C701" s="22" t="s">
        <v>794</v>
      </c>
      <c r="D701" s="20">
        <v>123334</v>
      </c>
      <c r="E701" s="20">
        <v>120037</v>
      </c>
      <c r="F701" s="20">
        <v>116418</v>
      </c>
      <c r="G701" s="20">
        <v>117159</v>
      </c>
      <c r="H701" s="20">
        <v>118421</v>
      </c>
    </row>
    <row r="702" spans="1:8" x14ac:dyDescent="0.25">
      <c r="A702" s="26">
        <v>174</v>
      </c>
      <c r="B702" s="22" t="s">
        <v>283</v>
      </c>
      <c r="C702" s="22" t="s">
        <v>794</v>
      </c>
      <c r="D702" s="20">
        <v>151227</v>
      </c>
      <c r="E702" s="20">
        <v>152733</v>
      </c>
      <c r="F702" s="20">
        <v>153858</v>
      </c>
      <c r="G702" s="20">
        <v>154525</v>
      </c>
      <c r="H702" s="20">
        <v>154530</v>
      </c>
    </row>
    <row r="703" spans="1:8" x14ac:dyDescent="0.25">
      <c r="A703" s="26">
        <v>228</v>
      </c>
      <c r="B703" s="22" t="s">
        <v>842</v>
      </c>
      <c r="C703" s="22" t="s">
        <v>794</v>
      </c>
      <c r="D703" s="20">
        <v>122460</v>
      </c>
      <c r="E703" s="20">
        <v>121424</v>
      </c>
      <c r="F703" s="20">
        <v>119312</v>
      </c>
      <c r="G703" s="20">
        <v>115926</v>
      </c>
      <c r="H703" s="20">
        <v>111267</v>
      </c>
    </row>
    <row r="704" spans="1:8" x14ac:dyDescent="0.25">
      <c r="A704" s="26">
        <v>576</v>
      </c>
      <c r="B704" s="22" t="s">
        <v>843</v>
      </c>
      <c r="C704" s="22" t="s">
        <v>794</v>
      </c>
      <c r="D704" s="20">
        <v>65380</v>
      </c>
      <c r="E704" s="20">
        <v>64172</v>
      </c>
      <c r="F704" s="20">
        <v>63260</v>
      </c>
      <c r="G704" s="20">
        <v>59500</v>
      </c>
      <c r="H704" s="20">
        <v>57241</v>
      </c>
    </row>
    <row r="705" spans="1:8" x14ac:dyDescent="0.25">
      <c r="A705" s="26">
        <v>444</v>
      </c>
      <c r="B705" s="22" t="s">
        <v>844</v>
      </c>
      <c r="C705" s="22" t="s">
        <v>794</v>
      </c>
      <c r="D705" s="20">
        <v>79112</v>
      </c>
      <c r="E705" s="20">
        <v>78925</v>
      </c>
      <c r="F705" s="20">
        <v>78649</v>
      </c>
      <c r="G705" s="20">
        <v>77363</v>
      </c>
      <c r="H705" s="20">
        <v>76369</v>
      </c>
    </row>
    <row r="706" spans="1:8" x14ac:dyDescent="0.25">
      <c r="A706" s="26">
        <v>70</v>
      </c>
      <c r="B706" s="22" t="s">
        <v>845</v>
      </c>
      <c r="C706" s="22" t="s">
        <v>794</v>
      </c>
      <c r="D706" s="20">
        <v>287677</v>
      </c>
      <c r="E706" s="20">
        <v>288747</v>
      </c>
      <c r="F706" s="20">
        <v>287715</v>
      </c>
      <c r="G706" s="20">
        <v>287269</v>
      </c>
      <c r="H706" s="20">
        <v>283887</v>
      </c>
    </row>
    <row r="707" spans="1:8" x14ac:dyDescent="0.25">
      <c r="A707" s="26">
        <v>716</v>
      </c>
      <c r="B707" s="22" t="s">
        <v>846</v>
      </c>
      <c r="C707" s="22" t="s">
        <v>794</v>
      </c>
      <c r="D707" s="20">
        <v>54280</v>
      </c>
      <c r="E707" s="20">
        <v>54889</v>
      </c>
      <c r="F707" s="20">
        <v>55433</v>
      </c>
      <c r="G707" s="20">
        <v>55566</v>
      </c>
      <c r="H707" s="20">
        <v>55378</v>
      </c>
    </row>
    <row r="708" spans="1:8" x14ac:dyDescent="0.25">
      <c r="A708" s="26">
        <v>234</v>
      </c>
      <c r="B708" s="22" t="s">
        <v>847</v>
      </c>
      <c r="C708" s="22" t="s">
        <v>794</v>
      </c>
      <c r="D708" s="20">
        <v>121323</v>
      </c>
      <c r="E708" s="20">
        <v>119878</v>
      </c>
      <c r="F708" s="20">
        <v>116237</v>
      </c>
      <c r="G708" s="20">
        <v>113910</v>
      </c>
      <c r="H708" s="20">
        <v>110883</v>
      </c>
    </row>
    <row r="709" spans="1:8" x14ac:dyDescent="0.25">
      <c r="A709" s="26">
        <v>208</v>
      </c>
      <c r="B709" s="22" t="s">
        <v>848</v>
      </c>
      <c r="C709" s="22" t="s">
        <v>794</v>
      </c>
      <c r="D709" s="20">
        <v>133372</v>
      </c>
      <c r="E709" s="20">
        <v>128849</v>
      </c>
      <c r="F709" s="20">
        <v>123684</v>
      </c>
      <c r="G709" s="20">
        <v>120864</v>
      </c>
      <c r="H709" s="20">
        <v>115981</v>
      </c>
    </row>
    <row r="710" spans="1:8" x14ac:dyDescent="0.25">
      <c r="A710" s="26">
        <v>549</v>
      </c>
      <c r="B710" s="22" t="s">
        <v>849</v>
      </c>
      <c r="C710" s="22" t="s">
        <v>794</v>
      </c>
      <c r="D710" s="20">
        <v>67339</v>
      </c>
      <c r="E710" s="20">
        <v>66126</v>
      </c>
      <c r="F710" s="20">
        <v>62992</v>
      </c>
      <c r="G710" s="20">
        <v>62291</v>
      </c>
      <c r="H710" s="20">
        <v>60355</v>
      </c>
    </row>
    <row r="711" spans="1:8" x14ac:dyDescent="0.25">
      <c r="A711" s="26">
        <v>312</v>
      </c>
      <c r="B711" s="22" t="s">
        <v>850</v>
      </c>
      <c r="C711" s="22" t="s">
        <v>794</v>
      </c>
      <c r="D711" s="20">
        <v>101004</v>
      </c>
      <c r="E711" s="20">
        <v>100009</v>
      </c>
      <c r="F711" s="20">
        <v>99678</v>
      </c>
      <c r="G711" s="20">
        <v>99790</v>
      </c>
      <c r="H711" s="20">
        <v>99704</v>
      </c>
    </row>
    <row r="712" spans="1:8" x14ac:dyDescent="0.25">
      <c r="A712" s="26">
        <v>7</v>
      </c>
      <c r="B712" s="22" t="s">
        <v>851</v>
      </c>
      <c r="C712" s="22" t="s">
        <v>794</v>
      </c>
      <c r="D712" s="20">
        <v>1547253</v>
      </c>
      <c r="E712" s="20">
        <v>1530016</v>
      </c>
      <c r="F712" s="20">
        <v>1511154</v>
      </c>
      <c r="G712" s="20">
        <v>1487843</v>
      </c>
      <c r="H712" s="20">
        <v>1464043</v>
      </c>
    </row>
    <row r="713" spans="1:8" x14ac:dyDescent="0.25">
      <c r="A713" s="26">
        <v>584</v>
      </c>
      <c r="B713" s="22" t="s">
        <v>313</v>
      </c>
      <c r="C713" s="22" t="s">
        <v>794</v>
      </c>
      <c r="D713" s="20">
        <v>64776</v>
      </c>
      <c r="E713" s="20">
        <v>63688</v>
      </c>
      <c r="F713" s="20">
        <v>63526</v>
      </c>
      <c r="G713" s="20">
        <v>61726</v>
      </c>
      <c r="H713" s="20">
        <v>60446</v>
      </c>
    </row>
    <row r="714" spans="1:8" x14ac:dyDescent="0.25">
      <c r="A714" s="26">
        <v>239</v>
      </c>
      <c r="B714" s="22" t="s">
        <v>852</v>
      </c>
      <c r="C714" s="22" t="s">
        <v>794</v>
      </c>
      <c r="D714" s="20">
        <v>118488</v>
      </c>
      <c r="E714" s="20">
        <v>118777</v>
      </c>
      <c r="F714" s="20">
        <v>118967</v>
      </c>
      <c r="G714" s="20">
        <v>118784</v>
      </c>
      <c r="H714" s="20">
        <v>118405</v>
      </c>
    </row>
    <row r="715" spans="1:8" x14ac:dyDescent="0.25">
      <c r="A715" s="26">
        <v>448</v>
      </c>
      <c r="B715" s="22" t="s">
        <v>853</v>
      </c>
      <c r="C715" s="22" t="s">
        <v>794</v>
      </c>
      <c r="D715" s="20">
        <v>78439</v>
      </c>
      <c r="E715" s="20">
        <v>76165</v>
      </c>
      <c r="F715" s="20">
        <v>74377</v>
      </c>
      <c r="G715" s="20">
        <v>73003</v>
      </c>
      <c r="H715" s="20">
        <v>71786</v>
      </c>
    </row>
    <row r="716" spans="1:8" x14ac:dyDescent="0.25">
      <c r="A716" s="26">
        <v>780</v>
      </c>
      <c r="B716" s="22" t="s">
        <v>854</v>
      </c>
      <c r="C716" s="22" t="s">
        <v>794</v>
      </c>
      <c r="D716" s="20">
        <v>50094</v>
      </c>
      <c r="E716" s="20">
        <v>49078</v>
      </c>
      <c r="F716" s="20">
        <v>48417</v>
      </c>
      <c r="G716" s="20">
        <v>47994</v>
      </c>
      <c r="H716" s="20">
        <v>47299</v>
      </c>
    </row>
    <row r="717" spans="1:8" x14ac:dyDescent="0.25">
      <c r="A717" s="26">
        <v>288</v>
      </c>
      <c r="B717" s="22" t="s">
        <v>855</v>
      </c>
      <c r="C717" s="22" t="s">
        <v>794</v>
      </c>
      <c r="D717" s="20">
        <v>106985</v>
      </c>
      <c r="E717" s="20">
        <v>105668</v>
      </c>
      <c r="F717" s="20">
        <v>104738</v>
      </c>
      <c r="G717" s="20">
        <v>103904</v>
      </c>
      <c r="H717" s="20">
        <v>102712</v>
      </c>
    </row>
    <row r="718" spans="1:8" x14ac:dyDescent="0.25">
      <c r="A718" s="26">
        <v>556</v>
      </c>
      <c r="B718" s="22" t="s">
        <v>856</v>
      </c>
      <c r="C718" s="22" t="s">
        <v>794</v>
      </c>
      <c r="D718" s="20">
        <v>66916</v>
      </c>
      <c r="E718" s="20">
        <v>66835</v>
      </c>
      <c r="F718" s="20">
        <v>67019</v>
      </c>
      <c r="G718" s="20">
        <v>67346</v>
      </c>
      <c r="H718" s="20">
        <v>67154</v>
      </c>
    </row>
    <row r="719" spans="1:8" x14ac:dyDescent="0.25">
      <c r="A719" s="26">
        <v>197</v>
      </c>
      <c r="B719" s="22" t="s">
        <v>857</v>
      </c>
      <c r="C719" s="22" t="s">
        <v>794</v>
      </c>
      <c r="D719" s="20">
        <v>139236</v>
      </c>
      <c r="E719" s="20">
        <v>137886</v>
      </c>
      <c r="F719" s="20">
        <v>136939</v>
      </c>
      <c r="G719" s="20">
        <v>133421</v>
      </c>
      <c r="H719" s="20">
        <v>131801</v>
      </c>
    </row>
    <row r="720" spans="1:8" x14ac:dyDescent="0.25">
      <c r="A720" s="26">
        <v>295</v>
      </c>
      <c r="B720" s="22" t="s">
        <v>858</v>
      </c>
      <c r="C720" s="22" t="s">
        <v>794</v>
      </c>
      <c r="D720" s="20">
        <v>104683</v>
      </c>
      <c r="E720" s="20">
        <v>104356</v>
      </c>
      <c r="F720" s="20">
        <v>104325</v>
      </c>
      <c r="G720" s="20">
        <v>104075</v>
      </c>
      <c r="H720" s="20">
        <v>103892</v>
      </c>
    </row>
    <row r="721" spans="1:8" x14ac:dyDescent="0.25">
      <c r="A721" s="26">
        <v>737</v>
      </c>
      <c r="B721" s="22" t="s">
        <v>859</v>
      </c>
      <c r="C721" s="22" t="s">
        <v>794</v>
      </c>
      <c r="D721" s="20">
        <v>53067</v>
      </c>
      <c r="E721" s="20">
        <v>51003</v>
      </c>
      <c r="F721" s="20">
        <v>49536</v>
      </c>
      <c r="G721" s="20">
        <v>48499</v>
      </c>
      <c r="H721" s="20">
        <v>47348</v>
      </c>
    </row>
    <row r="722" spans="1:8" x14ac:dyDescent="0.25">
      <c r="A722" s="26">
        <v>759</v>
      </c>
      <c r="B722" s="22" t="s">
        <v>860</v>
      </c>
      <c r="C722" s="22" t="s">
        <v>861</v>
      </c>
      <c r="D722" s="20">
        <v>51348</v>
      </c>
      <c r="E722" s="20">
        <v>44663</v>
      </c>
      <c r="F722" s="20">
        <v>39166</v>
      </c>
      <c r="G722" s="20">
        <v>35049</v>
      </c>
      <c r="H722" s="20">
        <v>30572</v>
      </c>
    </row>
    <row r="723" spans="1:8" x14ac:dyDescent="0.25">
      <c r="A723" s="26">
        <v>453</v>
      </c>
      <c r="B723" s="22" t="s">
        <v>862</v>
      </c>
      <c r="C723" s="22" t="s">
        <v>861</v>
      </c>
      <c r="D723" s="20">
        <v>78014</v>
      </c>
      <c r="E723" s="20">
        <v>77181</v>
      </c>
      <c r="F723" s="20">
        <v>76447</v>
      </c>
      <c r="G723" s="20">
        <v>75482</v>
      </c>
      <c r="H723" s="20">
        <v>73929</v>
      </c>
    </row>
    <row r="724" spans="1:8" x14ac:dyDescent="0.25">
      <c r="A724" s="26">
        <v>523</v>
      </c>
      <c r="B724" s="22" t="s">
        <v>863</v>
      </c>
      <c r="C724" s="22" t="s">
        <v>861</v>
      </c>
      <c r="D724" s="20">
        <v>69724</v>
      </c>
      <c r="E724" s="20">
        <v>65958</v>
      </c>
      <c r="F724" s="20">
        <v>63674</v>
      </c>
      <c r="G724" s="20">
        <v>61690</v>
      </c>
      <c r="H724" s="20">
        <v>59034</v>
      </c>
    </row>
    <row r="725" spans="1:8" x14ac:dyDescent="0.25">
      <c r="A725" s="26">
        <v>756</v>
      </c>
      <c r="B725" s="22" t="s">
        <v>864</v>
      </c>
      <c r="C725" s="22" t="s">
        <v>861</v>
      </c>
      <c r="D725" s="20">
        <v>51542</v>
      </c>
      <c r="E725" s="20">
        <v>51334</v>
      </c>
      <c r="F725" s="20">
        <v>51019</v>
      </c>
      <c r="G725" s="20">
        <v>50621</v>
      </c>
      <c r="H725" s="20">
        <v>49769</v>
      </c>
    </row>
    <row r="726" spans="1:8" x14ac:dyDescent="0.25">
      <c r="A726" s="26">
        <v>610</v>
      </c>
      <c r="B726" s="22" t="s">
        <v>865</v>
      </c>
      <c r="C726" s="22" t="s">
        <v>861</v>
      </c>
      <c r="D726" s="20">
        <v>61450</v>
      </c>
      <c r="E726" s="20">
        <v>61060</v>
      </c>
      <c r="F726" s="20">
        <v>60718</v>
      </c>
      <c r="G726" s="20">
        <v>60354</v>
      </c>
      <c r="H726" s="20">
        <v>60147</v>
      </c>
    </row>
    <row r="727" spans="1:8" x14ac:dyDescent="0.25">
      <c r="A727" s="26">
        <v>385</v>
      </c>
      <c r="B727" s="22" t="s">
        <v>866</v>
      </c>
      <c r="C727" s="22" t="s">
        <v>861</v>
      </c>
      <c r="D727" s="20">
        <v>87773</v>
      </c>
      <c r="E727" s="20">
        <v>87202</v>
      </c>
      <c r="F727" s="20">
        <v>87061</v>
      </c>
      <c r="G727" s="20">
        <v>86742</v>
      </c>
      <c r="H727" s="20">
        <v>85295</v>
      </c>
    </row>
    <row r="728" spans="1:8" x14ac:dyDescent="0.25">
      <c r="A728" s="26">
        <v>325</v>
      </c>
      <c r="B728" s="22" t="s">
        <v>867</v>
      </c>
      <c r="C728" s="22" t="s">
        <v>861</v>
      </c>
      <c r="D728" s="20">
        <v>97828</v>
      </c>
      <c r="E728" s="20">
        <v>97430</v>
      </c>
      <c r="F728" s="20">
        <v>97674</v>
      </c>
      <c r="G728" s="20">
        <v>96902</v>
      </c>
      <c r="H728" s="20">
        <v>93777</v>
      </c>
    </row>
    <row r="729" spans="1:8" x14ac:dyDescent="0.25">
      <c r="A729" s="26">
        <v>247</v>
      </c>
      <c r="B729" s="22" t="s">
        <v>868</v>
      </c>
      <c r="C729" s="22" t="s">
        <v>861</v>
      </c>
      <c r="D729" s="20">
        <v>116618</v>
      </c>
      <c r="E729" s="20">
        <v>116630</v>
      </c>
      <c r="F729" s="20">
        <v>117583</v>
      </c>
      <c r="G729" s="20">
        <v>116627</v>
      </c>
      <c r="H729" s="20">
        <v>114596</v>
      </c>
    </row>
    <row r="730" spans="1:8" x14ac:dyDescent="0.25">
      <c r="A730" s="26">
        <v>115</v>
      </c>
      <c r="B730" s="22" t="s">
        <v>869</v>
      </c>
      <c r="C730" s="22" t="s">
        <v>861</v>
      </c>
      <c r="D730" s="20">
        <v>200567</v>
      </c>
      <c r="E730" s="20">
        <v>200435</v>
      </c>
      <c r="F730" s="20">
        <v>200932</v>
      </c>
      <c r="G730" s="20">
        <v>194680</v>
      </c>
      <c r="H730" s="20">
        <v>192163</v>
      </c>
    </row>
    <row r="731" spans="1:8" x14ac:dyDescent="0.25">
      <c r="A731" s="26">
        <v>329</v>
      </c>
      <c r="B731" s="22" t="s">
        <v>870</v>
      </c>
      <c r="C731" s="22" t="s">
        <v>861</v>
      </c>
      <c r="D731" s="20">
        <v>96380</v>
      </c>
      <c r="E731" s="20">
        <v>96737</v>
      </c>
      <c r="F731" s="20">
        <v>96406</v>
      </c>
      <c r="G731" s="20">
        <v>96444</v>
      </c>
      <c r="H731" s="20">
        <v>94537</v>
      </c>
    </row>
    <row r="732" spans="1:8" x14ac:dyDescent="0.25">
      <c r="A732" s="26">
        <v>463</v>
      </c>
      <c r="B732" s="22" t="s">
        <v>871</v>
      </c>
      <c r="C732" s="22" t="s">
        <v>861</v>
      </c>
      <c r="D732" s="20">
        <v>76598</v>
      </c>
      <c r="E732" s="20">
        <v>73837</v>
      </c>
      <c r="F732" s="20">
        <v>70929</v>
      </c>
      <c r="G732" s="20">
        <v>68545</v>
      </c>
      <c r="H732" s="20">
        <v>66034</v>
      </c>
    </row>
    <row r="733" spans="1:8" x14ac:dyDescent="0.25">
      <c r="A733" s="26">
        <v>372</v>
      </c>
      <c r="B733" s="22" t="s">
        <v>872</v>
      </c>
      <c r="C733" s="22" t="s">
        <v>861</v>
      </c>
      <c r="D733" s="20">
        <v>89587</v>
      </c>
      <c r="E733" s="20">
        <v>87113</v>
      </c>
      <c r="F733" s="20">
        <v>84547</v>
      </c>
      <c r="G733" s="20">
        <v>81696</v>
      </c>
      <c r="H733" s="20">
        <v>79574</v>
      </c>
    </row>
    <row r="734" spans="1:8" x14ac:dyDescent="0.25">
      <c r="A734" s="26">
        <v>629</v>
      </c>
      <c r="B734" s="22" t="s">
        <v>873</v>
      </c>
      <c r="C734" s="22" t="s">
        <v>861</v>
      </c>
      <c r="D734" s="20">
        <v>59805</v>
      </c>
      <c r="E734" s="20">
        <v>60005</v>
      </c>
      <c r="F734" s="20">
        <v>60057</v>
      </c>
      <c r="G734" s="20">
        <v>60401</v>
      </c>
      <c r="H734" s="20">
        <v>60290</v>
      </c>
    </row>
    <row r="735" spans="1:8" x14ac:dyDescent="0.25">
      <c r="A735" s="26">
        <v>248</v>
      </c>
      <c r="B735" s="22" t="s">
        <v>874</v>
      </c>
      <c r="C735" s="22" t="s">
        <v>861</v>
      </c>
      <c r="D735" s="20">
        <v>116480</v>
      </c>
      <c r="E735" s="20">
        <v>115610</v>
      </c>
      <c r="F735" s="20">
        <v>113945</v>
      </c>
      <c r="G735" s="20">
        <v>113325</v>
      </c>
      <c r="H735" s="20">
        <v>111293</v>
      </c>
    </row>
    <row r="736" spans="1:8" x14ac:dyDescent="0.25">
      <c r="A736" s="26">
        <v>201</v>
      </c>
      <c r="B736" s="22" t="s">
        <v>875</v>
      </c>
      <c r="C736" s="22" t="s">
        <v>861</v>
      </c>
      <c r="D736" s="20">
        <v>135248</v>
      </c>
      <c r="E736" s="20">
        <v>135982</v>
      </c>
      <c r="F736" s="20">
        <v>136334</v>
      </c>
      <c r="G736" s="20">
        <v>136741</v>
      </c>
      <c r="H736" s="20">
        <v>135903</v>
      </c>
    </row>
    <row r="737" spans="1:8" x14ac:dyDescent="0.25">
      <c r="A737" s="26">
        <v>159</v>
      </c>
      <c r="B737" s="22" t="s">
        <v>876</v>
      </c>
      <c r="C737" s="22" t="s">
        <v>877</v>
      </c>
      <c r="D737" s="20">
        <v>159428</v>
      </c>
      <c r="E737" s="20">
        <v>159069</v>
      </c>
      <c r="F737" s="20">
        <v>159215</v>
      </c>
      <c r="G737" s="20">
        <v>156698</v>
      </c>
      <c r="H737" s="20">
        <v>153654</v>
      </c>
    </row>
    <row r="738" spans="1:8" x14ac:dyDescent="0.25">
      <c r="A738" s="26">
        <v>91</v>
      </c>
      <c r="B738" s="22" t="s">
        <v>878</v>
      </c>
      <c r="C738" s="22" t="s">
        <v>877</v>
      </c>
      <c r="D738" s="20">
        <v>244835</v>
      </c>
      <c r="E738" s="20">
        <v>242359</v>
      </c>
      <c r="F738" s="20">
        <v>240143</v>
      </c>
      <c r="G738" s="20">
        <v>237464</v>
      </c>
      <c r="H738" s="20">
        <v>235111</v>
      </c>
    </row>
    <row r="739" spans="1:8" x14ac:dyDescent="0.25">
      <c r="A739" s="26">
        <v>203</v>
      </c>
      <c r="B739" s="22" t="s">
        <v>879</v>
      </c>
      <c r="C739" s="22" t="s">
        <v>877</v>
      </c>
      <c r="D739" s="20">
        <v>134510</v>
      </c>
      <c r="E739" s="20">
        <v>134330</v>
      </c>
      <c r="F739" s="20">
        <v>134725</v>
      </c>
      <c r="G739" s="20">
        <v>135374</v>
      </c>
      <c r="H739" s="20">
        <v>136264</v>
      </c>
    </row>
    <row r="740" spans="1:8" x14ac:dyDescent="0.25">
      <c r="A740" s="26">
        <v>738</v>
      </c>
      <c r="B740" s="22" t="s">
        <v>880</v>
      </c>
      <c r="C740" s="22" t="s">
        <v>877</v>
      </c>
      <c r="D740" s="20">
        <v>53016</v>
      </c>
      <c r="E740" s="20">
        <v>53488</v>
      </c>
      <c r="F740" s="20">
        <v>53644</v>
      </c>
      <c r="G740" s="20">
        <v>53542</v>
      </c>
      <c r="H740" s="20">
        <v>52675</v>
      </c>
    </row>
    <row r="741" spans="1:8" x14ac:dyDescent="0.25">
      <c r="A741" s="26">
        <v>725</v>
      </c>
      <c r="B741" s="22" t="s">
        <v>881</v>
      </c>
      <c r="C741" s="22" t="s">
        <v>877</v>
      </c>
      <c r="D741" s="20">
        <v>53727</v>
      </c>
      <c r="E741" s="20">
        <v>53763</v>
      </c>
      <c r="F741" s="20">
        <v>54055</v>
      </c>
      <c r="G741" s="20">
        <v>52495</v>
      </c>
      <c r="H741" s="20">
        <v>50935</v>
      </c>
    </row>
    <row r="742" spans="1:8" x14ac:dyDescent="0.25">
      <c r="A742" s="26">
        <v>420</v>
      </c>
      <c r="B742" s="22" t="s">
        <v>882</v>
      </c>
      <c r="C742" s="22" t="s">
        <v>877</v>
      </c>
      <c r="D742" s="20">
        <v>82168</v>
      </c>
      <c r="E742" s="20">
        <v>81309</v>
      </c>
      <c r="F742" s="20">
        <v>80523</v>
      </c>
      <c r="G742" s="20">
        <v>79710</v>
      </c>
      <c r="H742" s="20">
        <v>79134</v>
      </c>
    </row>
    <row r="743" spans="1:8" x14ac:dyDescent="0.25">
      <c r="A743" s="26">
        <v>144</v>
      </c>
      <c r="B743" s="22" t="s">
        <v>883</v>
      </c>
      <c r="C743" s="22" t="s">
        <v>877</v>
      </c>
      <c r="D743" s="20">
        <v>179225</v>
      </c>
      <c r="E743" s="20">
        <v>178523</v>
      </c>
      <c r="F743" s="20">
        <v>179447</v>
      </c>
      <c r="G743" s="20">
        <v>180209</v>
      </c>
      <c r="H743" s="20">
        <v>180958</v>
      </c>
    </row>
    <row r="744" spans="1:8" x14ac:dyDescent="0.25">
      <c r="A744" s="26">
        <v>92</v>
      </c>
      <c r="B744" s="22" t="s">
        <v>884</v>
      </c>
      <c r="C744" s="22" t="s">
        <v>877</v>
      </c>
      <c r="D744" s="20">
        <v>242742</v>
      </c>
      <c r="E744" s="20">
        <v>243585</v>
      </c>
      <c r="F744" s="20">
        <v>244543</v>
      </c>
      <c r="G744" s="20">
        <v>245680</v>
      </c>
      <c r="H744" s="20">
        <v>246457</v>
      </c>
    </row>
    <row r="745" spans="1:8" x14ac:dyDescent="0.25">
      <c r="A745" s="26">
        <v>345</v>
      </c>
      <c r="B745" s="22" t="s">
        <v>885</v>
      </c>
      <c r="C745" s="22" t="s">
        <v>877</v>
      </c>
      <c r="D745" s="20">
        <v>94398</v>
      </c>
      <c r="E745" s="20">
        <v>94750</v>
      </c>
      <c r="F745" s="20">
        <v>94838</v>
      </c>
      <c r="G745" s="20">
        <v>95165</v>
      </c>
      <c r="H745" s="20">
        <v>96336</v>
      </c>
    </row>
    <row r="746" spans="1:8" x14ac:dyDescent="0.25">
      <c r="A746" s="26">
        <v>97</v>
      </c>
      <c r="B746" s="22" t="s">
        <v>299</v>
      </c>
      <c r="C746" s="22" t="s">
        <v>877</v>
      </c>
      <c r="D746" s="20">
        <v>230436</v>
      </c>
      <c r="E746" s="20">
        <v>229221</v>
      </c>
      <c r="F746" s="20">
        <v>227230</v>
      </c>
      <c r="G746" s="20">
        <v>225369</v>
      </c>
      <c r="H746" s="20">
        <v>220856</v>
      </c>
    </row>
    <row r="747" spans="1:8" x14ac:dyDescent="0.25">
      <c r="A747" s="26">
        <v>321</v>
      </c>
      <c r="B747" s="22" t="s">
        <v>886</v>
      </c>
      <c r="C747" s="22" t="s">
        <v>877</v>
      </c>
      <c r="D747" s="20">
        <v>99143</v>
      </c>
      <c r="E747" s="20">
        <v>99009</v>
      </c>
      <c r="F747" s="20">
        <v>98986</v>
      </c>
      <c r="G747" s="20">
        <v>99337</v>
      </c>
      <c r="H747" s="20">
        <v>99669</v>
      </c>
    </row>
    <row r="748" spans="1:8" x14ac:dyDescent="0.25">
      <c r="A748" s="26">
        <v>361</v>
      </c>
      <c r="B748" s="22" t="s">
        <v>887</v>
      </c>
      <c r="C748" s="22" t="s">
        <v>877</v>
      </c>
      <c r="D748" s="20">
        <v>92108</v>
      </c>
      <c r="E748" s="20">
        <v>90975</v>
      </c>
      <c r="F748" s="20">
        <v>90108</v>
      </c>
      <c r="G748" s="20">
        <v>89194</v>
      </c>
      <c r="H748" s="20">
        <v>88079</v>
      </c>
    </row>
    <row r="749" spans="1:8" x14ac:dyDescent="0.25">
      <c r="A749" s="26">
        <v>44</v>
      </c>
      <c r="B749" s="22" t="s">
        <v>888</v>
      </c>
      <c r="C749" s="22" t="s">
        <v>877</v>
      </c>
      <c r="D749" s="20">
        <v>449974</v>
      </c>
      <c r="E749" s="20">
        <v>449849</v>
      </c>
      <c r="F749" s="20">
        <v>449896</v>
      </c>
      <c r="G749" s="20">
        <v>450983</v>
      </c>
      <c r="H749" s="20">
        <v>450304</v>
      </c>
    </row>
    <row r="750" spans="1:8" x14ac:dyDescent="0.25">
      <c r="A750" s="26">
        <v>425</v>
      </c>
      <c r="B750" s="22" t="s">
        <v>134</v>
      </c>
      <c r="C750" s="22" t="s">
        <v>889</v>
      </c>
      <c r="D750" s="20">
        <v>81464</v>
      </c>
      <c r="E750" s="20">
        <v>81789</v>
      </c>
      <c r="F750" s="20">
        <v>81333</v>
      </c>
      <c r="G750" s="20">
        <v>78725</v>
      </c>
      <c r="H750" s="20">
        <v>77479</v>
      </c>
    </row>
    <row r="751" spans="1:8" x14ac:dyDescent="0.25">
      <c r="A751" s="26">
        <v>176</v>
      </c>
      <c r="B751" s="22" t="s">
        <v>654</v>
      </c>
      <c r="C751" s="22" t="s">
        <v>889</v>
      </c>
      <c r="D751" s="20">
        <v>148164</v>
      </c>
      <c r="E751" s="20">
        <v>147064</v>
      </c>
      <c r="F751" s="20">
        <v>145273</v>
      </c>
      <c r="G751" s="20">
        <v>141758</v>
      </c>
      <c r="H751" s="20">
        <v>139757</v>
      </c>
    </row>
    <row r="752" spans="1:8" x14ac:dyDescent="0.25">
      <c r="A752" s="26">
        <v>360</v>
      </c>
      <c r="B752" s="22" t="s">
        <v>890</v>
      </c>
      <c r="C752" s="22" t="s">
        <v>889</v>
      </c>
      <c r="D752" s="20">
        <v>92314</v>
      </c>
      <c r="E752" s="20">
        <v>90464</v>
      </c>
      <c r="F752" s="20">
        <v>89031</v>
      </c>
      <c r="G752" s="20">
        <v>86954</v>
      </c>
      <c r="H752" s="20">
        <v>84998</v>
      </c>
    </row>
    <row r="753" spans="1:8" x14ac:dyDescent="0.25">
      <c r="A753" s="26">
        <v>757</v>
      </c>
      <c r="B753" s="22" t="s">
        <v>891</v>
      </c>
      <c r="C753" s="22" t="s">
        <v>889</v>
      </c>
      <c r="D753" s="20">
        <v>51500</v>
      </c>
      <c r="E753" s="20">
        <v>51731</v>
      </c>
      <c r="F753" s="20">
        <v>51992</v>
      </c>
      <c r="G753" s="20">
        <v>51377</v>
      </c>
      <c r="H753" s="20">
        <v>50664</v>
      </c>
    </row>
    <row r="754" spans="1:8" x14ac:dyDescent="0.25">
      <c r="A754" s="26">
        <v>267</v>
      </c>
      <c r="B754" s="22" t="s">
        <v>892</v>
      </c>
      <c r="C754" s="22" t="s">
        <v>889</v>
      </c>
      <c r="D754" s="20">
        <v>111475</v>
      </c>
      <c r="E754" s="20">
        <v>111088</v>
      </c>
      <c r="F754" s="20">
        <v>110169</v>
      </c>
      <c r="G754" s="20">
        <v>108931</v>
      </c>
      <c r="H754" s="20">
        <v>107077</v>
      </c>
    </row>
    <row r="755" spans="1:8" x14ac:dyDescent="0.25">
      <c r="A755" s="26">
        <v>331</v>
      </c>
      <c r="B755" s="22" t="s">
        <v>893</v>
      </c>
      <c r="C755" s="22" t="s">
        <v>889</v>
      </c>
      <c r="D755" s="20">
        <v>96289</v>
      </c>
      <c r="E755" s="20">
        <v>96726</v>
      </c>
      <c r="F755" s="20">
        <v>97274</v>
      </c>
      <c r="G755" s="20">
        <v>97131</v>
      </c>
      <c r="H755" s="20">
        <v>95254</v>
      </c>
    </row>
    <row r="756" spans="1:8" x14ac:dyDescent="0.25">
      <c r="A756" s="26">
        <v>406</v>
      </c>
      <c r="B756" s="22" t="s">
        <v>894</v>
      </c>
      <c r="C756" s="22" t="s">
        <v>889</v>
      </c>
      <c r="D756" s="20">
        <v>84347</v>
      </c>
      <c r="E756" s="20">
        <v>82696</v>
      </c>
      <c r="F756" s="20">
        <v>81621</v>
      </c>
      <c r="G756" s="20">
        <v>80081</v>
      </c>
      <c r="H756" s="20">
        <v>78724</v>
      </c>
    </row>
    <row r="757" spans="1:8" x14ac:dyDescent="0.25">
      <c r="A757" s="26">
        <v>210</v>
      </c>
      <c r="B757" s="22" t="s">
        <v>895</v>
      </c>
      <c r="C757" s="22" t="s">
        <v>889</v>
      </c>
      <c r="D757" s="20">
        <v>132319</v>
      </c>
      <c r="E757" s="20">
        <v>131734</v>
      </c>
      <c r="F757" s="20">
        <v>131697</v>
      </c>
      <c r="G757" s="20">
        <v>130508</v>
      </c>
      <c r="H757" s="20">
        <v>129241</v>
      </c>
    </row>
    <row r="758" spans="1:8" x14ac:dyDescent="0.25">
      <c r="A758" s="26">
        <v>356</v>
      </c>
      <c r="B758" s="22" t="s">
        <v>896</v>
      </c>
      <c r="C758" s="22" t="s">
        <v>889</v>
      </c>
      <c r="D758" s="20">
        <v>93010</v>
      </c>
      <c r="E758" s="20">
        <v>89909</v>
      </c>
      <c r="F758" s="20">
        <v>89010</v>
      </c>
      <c r="G758" s="20">
        <v>87990</v>
      </c>
      <c r="H758" s="20">
        <v>87312</v>
      </c>
    </row>
    <row r="759" spans="1:8" x14ac:dyDescent="0.25">
      <c r="A759" s="26">
        <v>746</v>
      </c>
      <c r="B759" s="22" t="s">
        <v>897</v>
      </c>
      <c r="C759" s="22" t="s">
        <v>889</v>
      </c>
      <c r="D759" s="20">
        <v>52592</v>
      </c>
      <c r="E759" s="20">
        <v>50600</v>
      </c>
      <c r="F759" s="20">
        <v>49632</v>
      </c>
      <c r="G759" s="20">
        <v>47309</v>
      </c>
      <c r="H759" s="20">
        <v>46071</v>
      </c>
    </row>
    <row r="760" spans="1:8" x14ac:dyDescent="0.25">
      <c r="A760" s="26">
        <v>615</v>
      </c>
      <c r="B760" s="22" t="s">
        <v>250</v>
      </c>
      <c r="C760" s="22" t="s">
        <v>889</v>
      </c>
      <c r="D760" s="20">
        <v>61037</v>
      </c>
      <c r="E760" s="20">
        <v>60511</v>
      </c>
      <c r="F760" s="20">
        <v>60316</v>
      </c>
      <c r="G760" s="20">
        <v>59747</v>
      </c>
      <c r="H760" s="20">
        <v>58885</v>
      </c>
    </row>
    <row r="761" spans="1:8" x14ac:dyDescent="0.25">
      <c r="A761" s="26">
        <v>518</v>
      </c>
      <c r="B761" s="22" t="s">
        <v>898</v>
      </c>
      <c r="C761" s="22" t="s">
        <v>889</v>
      </c>
      <c r="D761" s="20">
        <v>70298</v>
      </c>
      <c r="E761" s="20">
        <v>69606</v>
      </c>
      <c r="F761" s="20">
        <v>68897</v>
      </c>
      <c r="G761" s="20">
        <v>67586</v>
      </c>
      <c r="H761" s="20">
        <v>66558</v>
      </c>
    </row>
    <row r="762" spans="1:8" x14ac:dyDescent="0.25">
      <c r="A762" s="26">
        <v>741</v>
      </c>
      <c r="B762" s="22" t="s">
        <v>899</v>
      </c>
      <c r="C762" s="22" t="s">
        <v>889</v>
      </c>
      <c r="D762" s="20">
        <v>52882</v>
      </c>
      <c r="E762" s="20">
        <v>52508</v>
      </c>
      <c r="F762" s="20">
        <v>51660</v>
      </c>
      <c r="G762" s="20">
        <v>50732</v>
      </c>
      <c r="H762" s="20">
        <v>49849</v>
      </c>
    </row>
    <row r="763" spans="1:8" x14ac:dyDescent="0.25">
      <c r="A763" s="26">
        <v>472</v>
      </c>
      <c r="B763" s="22" t="s">
        <v>900</v>
      </c>
      <c r="C763" s="22" t="s">
        <v>889</v>
      </c>
      <c r="D763" s="20">
        <v>75432</v>
      </c>
      <c r="E763" s="20">
        <v>74485</v>
      </c>
      <c r="F763" s="20">
        <v>72810</v>
      </c>
      <c r="G763" s="20">
        <v>71514</v>
      </c>
      <c r="H763" s="20">
        <v>70330</v>
      </c>
    </row>
    <row r="764" spans="1:8" x14ac:dyDescent="0.25">
      <c r="A764" s="26">
        <v>504</v>
      </c>
      <c r="B764" s="22" t="s">
        <v>901</v>
      </c>
      <c r="C764" s="22" t="s">
        <v>889</v>
      </c>
      <c r="D764" s="20">
        <v>71929</v>
      </c>
      <c r="E764" s="20">
        <v>67436</v>
      </c>
      <c r="F764" s="20">
        <v>64872</v>
      </c>
      <c r="G764" s="20">
        <v>62794</v>
      </c>
      <c r="H764" s="20">
        <v>60770</v>
      </c>
    </row>
    <row r="765" spans="1:8" x14ac:dyDescent="0.25">
      <c r="A765" s="26">
        <v>305</v>
      </c>
      <c r="B765" s="22" t="s">
        <v>902</v>
      </c>
      <c r="C765" s="22" t="s">
        <v>889</v>
      </c>
      <c r="D765" s="20">
        <v>101751</v>
      </c>
      <c r="E765" s="20">
        <v>101787</v>
      </c>
      <c r="F765" s="20">
        <v>101981</v>
      </c>
      <c r="G765" s="20">
        <v>101513</v>
      </c>
      <c r="H765" s="20">
        <v>100455</v>
      </c>
    </row>
    <row r="766" spans="1:8" x14ac:dyDescent="0.25">
      <c r="A766" s="26">
        <v>658</v>
      </c>
      <c r="B766" s="22" t="s">
        <v>903</v>
      </c>
      <c r="C766" s="22" t="s">
        <v>889</v>
      </c>
      <c r="D766" s="20">
        <v>58225</v>
      </c>
      <c r="E766" s="20">
        <v>57533</v>
      </c>
      <c r="F766" s="20">
        <v>56656</v>
      </c>
      <c r="G766" s="20">
        <v>55095</v>
      </c>
      <c r="H766" s="20">
        <v>54412</v>
      </c>
    </row>
    <row r="767" spans="1:8" x14ac:dyDescent="0.25">
      <c r="A767" s="26">
        <v>567</v>
      </c>
      <c r="B767" s="22" t="s">
        <v>904</v>
      </c>
      <c r="C767" s="22" t="s">
        <v>889</v>
      </c>
      <c r="D767" s="20">
        <v>65892</v>
      </c>
      <c r="E767" s="20">
        <v>65495</v>
      </c>
      <c r="F767" s="20">
        <v>64929</v>
      </c>
      <c r="G767" s="20">
        <v>63817</v>
      </c>
      <c r="H767" s="20">
        <v>63266</v>
      </c>
    </row>
    <row r="768" spans="1:8" x14ac:dyDescent="0.25">
      <c r="A768" s="26">
        <v>18</v>
      </c>
      <c r="B768" s="22" t="s">
        <v>905</v>
      </c>
      <c r="C768" s="22" t="s">
        <v>889</v>
      </c>
      <c r="D768" s="20">
        <v>753675</v>
      </c>
      <c r="E768" s="20">
        <v>742235</v>
      </c>
      <c r="F768" s="20">
        <v>728661</v>
      </c>
      <c r="G768" s="20">
        <v>709631</v>
      </c>
      <c r="H768" s="20">
        <v>687386</v>
      </c>
    </row>
    <row r="769" spans="1:8" x14ac:dyDescent="0.25">
      <c r="A769" s="26">
        <v>678</v>
      </c>
      <c r="B769" s="22" t="s">
        <v>906</v>
      </c>
      <c r="C769" s="22" t="s">
        <v>889</v>
      </c>
      <c r="D769" s="20">
        <v>57027</v>
      </c>
      <c r="E769" s="20">
        <v>56557</v>
      </c>
      <c r="F769" s="20">
        <v>56521</v>
      </c>
      <c r="G769" s="20">
        <v>55687</v>
      </c>
      <c r="H769" s="20">
        <v>55592</v>
      </c>
    </row>
    <row r="770" spans="1:8" x14ac:dyDescent="0.25">
      <c r="A770" s="26">
        <v>99</v>
      </c>
      <c r="B770" s="22" t="s">
        <v>907</v>
      </c>
      <c r="C770" s="22" t="s">
        <v>889</v>
      </c>
      <c r="D770" s="20">
        <v>222081</v>
      </c>
      <c r="E770" s="20">
        <v>219332</v>
      </c>
      <c r="F770" s="20">
        <v>217415</v>
      </c>
      <c r="G770" s="20">
        <v>215191</v>
      </c>
      <c r="H770" s="20">
        <v>212545</v>
      </c>
    </row>
    <row r="771" spans="1:8" x14ac:dyDescent="0.25">
      <c r="A771" s="26">
        <v>311</v>
      </c>
      <c r="B771" s="22" t="s">
        <v>908</v>
      </c>
      <c r="C771" s="22" t="s">
        <v>889</v>
      </c>
      <c r="D771" s="20">
        <v>101060</v>
      </c>
      <c r="E771" s="20">
        <v>99308</v>
      </c>
      <c r="F771" s="20">
        <v>97570</v>
      </c>
      <c r="G771" s="20">
        <v>95652</v>
      </c>
      <c r="H771" s="20">
        <v>94163</v>
      </c>
    </row>
    <row r="772" spans="1:8" x14ac:dyDescent="0.25">
      <c r="A772" s="26">
        <v>101</v>
      </c>
      <c r="B772" s="22" t="s">
        <v>909</v>
      </c>
      <c r="C772" s="22" t="s">
        <v>889</v>
      </c>
      <c r="D772" s="20">
        <v>217827</v>
      </c>
      <c r="E772" s="20">
        <v>216111</v>
      </c>
      <c r="F772" s="20">
        <v>213417</v>
      </c>
      <c r="G772" s="20">
        <v>210248</v>
      </c>
      <c r="H772" s="20">
        <v>206784</v>
      </c>
    </row>
    <row r="773" spans="1:8" x14ac:dyDescent="0.25">
      <c r="A773" s="26">
        <v>138</v>
      </c>
      <c r="B773" s="22" t="s">
        <v>910</v>
      </c>
      <c r="C773" s="22" t="s">
        <v>889</v>
      </c>
      <c r="D773" s="20">
        <v>184463</v>
      </c>
      <c r="E773" s="20">
        <v>182887</v>
      </c>
      <c r="F773" s="20">
        <v>180360</v>
      </c>
      <c r="G773" s="20">
        <v>178621</v>
      </c>
      <c r="H773" s="20">
        <v>176409</v>
      </c>
    </row>
    <row r="774" spans="1:8" x14ac:dyDescent="0.25">
      <c r="A774" s="26">
        <v>352</v>
      </c>
      <c r="B774" s="22" t="s">
        <v>911</v>
      </c>
      <c r="C774" s="22" t="s">
        <v>889</v>
      </c>
      <c r="D774" s="20">
        <v>93637</v>
      </c>
      <c r="E774" s="20">
        <v>93548</v>
      </c>
      <c r="F774" s="20">
        <v>93500</v>
      </c>
      <c r="G774" s="20">
        <v>93429</v>
      </c>
      <c r="H774" s="20">
        <v>92953</v>
      </c>
    </row>
    <row r="775" spans="1:8" x14ac:dyDescent="0.25">
      <c r="A775" s="26">
        <v>788</v>
      </c>
      <c r="B775" s="22" t="s">
        <v>770</v>
      </c>
      <c r="C775" s="22" t="s">
        <v>912</v>
      </c>
      <c r="D775" s="20">
        <v>46536</v>
      </c>
      <c r="E775" s="20">
        <v>47172</v>
      </c>
      <c r="F775" s="20">
        <v>48040</v>
      </c>
      <c r="G775" s="20">
        <v>48789</v>
      </c>
      <c r="H775" s="20">
        <v>49457</v>
      </c>
    </row>
    <row r="776" spans="1:8" x14ac:dyDescent="0.25">
      <c r="A776" s="26">
        <v>485</v>
      </c>
      <c r="B776" s="22" t="s">
        <v>913</v>
      </c>
      <c r="C776" s="22" t="s">
        <v>914</v>
      </c>
      <c r="D776" s="20">
        <v>74098</v>
      </c>
      <c r="E776" s="20">
        <v>74378</v>
      </c>
      <c r="F776" s="20">
        <v>74524</v>
      </c>
      <c r="G776" s="20">
        <v>74392</v>
      </c>
      <c r="H776" s="20">
        <v>74151</v>
      </c>
    </row>
    <row r="777" spans="1:8" x14ac:dyDescent="0.25">
      <c r="A777" s="26">
        <v>532</v>
      </c>
      <c r="B777" s="22" t="s">
        <v>915</v>
      </c>
      <c r="C777" s="22" t="s">
        <v>914</v>
      </c>
      <c r="D777" s="20">
        <v>68802</v>
      </c>
      <c r="E777" s="20">
        <v>68770</v>
      </c>
      <c r="F777" s="20">
        <v>68547</v>
      </c>
      <c r="G777" s="20">
        <v>68254</v>
      </c>
      <c r="H777" s="20">
        <v>67740</v>
      </c>
    </row>
    <row r="778" spans="1:8" x14ac:dyDescent="0.25">
      <c r="A778" s="26">
        <v>296</v>
      </c>
      <c r="B778" s="22" t="s">
        <v>916</v>
      </c>
      <c r="C778" s="22" t="s">
        <v>914</v>
      </c>
      <c r="D778" s="20">
        <v>104578</v>
      </c>
      <c r="E778" s="20">
        <v>104833</v>
      </c>
      <c r="F778" s="20">
        <v>104977</v>
      </c>
      <c r="G778" s="20">
        <v>104721</v>
      </c>
      <c r="H778" s="20">
        <v>104792</v>
      </c>
    </row>
    <row r="779" spans="1:8" x14ac:dyDescent="0.25">
      <c r="A779" s="26">
        <v>587</v>
      </c>
      <c r="B779" s="22" t="s">
        <v>917</v>
      </c>
      <c r="C779" s="22" t="s">
        <v>914</v>
      </c>
      <c r="D779" s="20">
        <v>64575</v>
      </c>
      <c r="E779" s="20">
        <v>64483</v>
      </c>
      <c r="F779" s="20">
        <v>64297</v>
      </c>
      <c r="G779" s="20">
        <v>64023</v>
      </c>
      <c r="H779" s="20">
        <v>63880</v>
      </c>
    </row>
    <row r="780" spans="1:8" x14ac:dyDescent="0.25">
      <c r="A780" s="26">
        <v>315</v>
      </c>
      <c r="B780" s="22" t="s">
        <v>918</v>
      </c>
      <c r="C780" s="22" t="s">
        <v>914</v>
      </c>
      <c r="D780" s="20">
        <v>99944</v>
      </c>
      <c r="E780" s="20">
        <v>99908</v>
      </c>
      <c r="F780" s="20">
        <v>99785</v>
      </c>
      <c r="G780" s="20">
        <v>99388</v>
      </c>
      <c r="H780" s="20">
        <v>99479</v>
      </c>
    </row>
    <row r="781" spans="1:8" x14ac:dyDescent="0.25">
      <c r="A781" s="26">
        <v>762</v>
      </c>
      <c r="B781" s="22" t="s">
        <v>919</v>
      </c>
      <c r="C781" s="22" t="s">
        <v>914</v>
      </c>
      <c r="D781" s="20">
        <v>51227</v>
      </c>
      <c r="E781" s="20">
        <v>51491</v>
      </c>
      <c r="F781" s="20">
        <v>51718</v>
      </c>
      <c r="G781" s="20">
        <v>51830</v>
      </c>
      <c r="H781" s="20">
        <v>52023</v>
      </c>
    </row>
    <row r="782" spans="1:8" x14ac:dyDescent="0.25">
      <c r="A782" s="26">
        <v>82</v>
      </c>
      <c r="B782" s="22" t="s">
        <v>141</v>
      </c>
      <c r="C782" s="22" t="s">
        <v>914</v>
      </c>
      <c r="D782" s="20">
        <v>259680</v>
      </c>
      <c r="E782" s="20">
        <v>257854</v>
      </c>
      <c r="F782" s="20">
        <v>255786</v>
      </c>
      <c r="G782" s="20">
        <v>252677</v>
      </c>
      <c r="H782" s="20">
        <v>248788</v>
      </c>
    </row>
    <row r="783" spans="1:8" x14ac:dyDescent="0.25">
      <c r="A783" s="26">
        <v>31</v>
      </c>
      <c r="B783" s="22" t="s">
        <v>920</v>
      </c>
      <c r="C783" s="22" t="s">
        <v>914</v>
      </c>
      <c r="D783" s="20">
        <v>590157</v>
      </c>
      <c r="E783" s="20">
        <v>591375</v>
      </c>
      <c r="F783" s="20">
        <v>593725</v>
      </c>
      <c r="G783" s="20">
        <v>596996</v>
      </c>
      <c r="H783" s="20">
        <v>600477</v>
      </c>
    </row>
    <row r="784" spans="1:8" x14ac:dyDescent="0.25">
      <c r="A784" s="26">
        <v>555</v>
      </c>
      <c r="B784" s="22" t="s">
        <v>921</v>
      </c>
      <c r="C784" s="22" t="s">
        <v>914</v>
      </c>
      <c r="D784" s="20">
        <v>67004</v>
      </c>
      <c r="E784" s="20">
        <v>66802</v>
      </c>
      <c r="F784" s="20">
        <v>66705</v>
      </c>
      <c r="G784" s="20">
        <v>66634</v>
      </c>
      <c r="H784" s="20">
        <v>66684</v>
      </c>
    </row>
    <row r="785" spans="1:8" x14ac:dyDescent="0.25">
      <c r="A785" s="26">
        <v>461</v>
      </c>
      <c r="B785" s="22" t="s">
        <v>922</v>
      </c>
      <c r="C785" s="22" t="s">
        <v>914</v>
      </c>
      <c r="D785" s="20">
        <v>76760</v>
      </c>
      <c r="E785" s="20">
        <v>77075</v>
      </c>
      <c r="F785" s="20">
        <v>77188</v>
      </c>
      <c r="G785" s="20">
        <v>77155</v>
      </c>
      <c r="H785" s="20">
        <v>77290</v>
      </c>
    </row>
    <row r="786" spans="1:8" x14ac:dyDescent="0.25">
      <c r="A786" s="26">
        <v>500</v>
      </c>
      <c r="B786" s="22" t="s">
        <v>923</v>
      </c>
      <c r="C786" s="22" t="s">
        <v>914</v>
      </c>
      <c r="D786" s="20">
        <v>72299</v>
      </c>
      <c r="E786" s="20">
        <v>72453</v>
      </c>
      <c r="F786" s="20">
        <v>72516</v>
      </c>
      <c r="G786" s="20">
        <v>72405</v>
      </c>
      <c r="H786" s="20">
        <v>72375</v>
      </c>
    </row>
    <row r="787" spans="1:8" x14ac:dyDescent="0.25">
      <c r="A787" s="26">
        <v>628</v>
      </c>
      <c r="B787" s="22" t="s">
        <v>924</v>
      </c>
      <c r="C787" s="22" t="s">
        <v>914</v>
      </c>
      <c r="D787" s="20">
        <v>59890</v>
      </c>
      <c r="E787" s="20">
        <v>59410</v>
      </c>
      <c r="F787" s="20">
        <v>59845</v>
      </c>
      <c r="G787" s="20">
        <v>60331</v>
      </c>
      <c r="H787" s="20">
        <v>60709</v>
      </c>
    </row>
    <row r="788" spans="1:8" x14ac:dyDescent="0.25">
      <c r="A788" s="26">
        <v>666</v>
      </c>
      <c r="B788" s="22" t="s">
        <v>925</v>
      </c>
      <c r="C788" s="22" t="s">
        <v>926</v>
      </c>
      <c r="D788" s="20">
        <v>57931</v>
      </c>
      <c r="E788" s="20">
        <v>57515</v>
      </c>
      <c r="F788" s="20">
        <v>57851</v>
      </c>
      <c r="G788" s="20">
        <v>58933</v>
      </c>
      <c r="H788" s="20">
        <v>60014</v>
      </c>
    </row>
    <row r="789" spans="1:8" x14ac:dyDescent="0.25">
      <c r="A789" s="26">
        <v>591</v>
      </c>
      <c r="B789" s="22" t="s">
        <v>927</v>
      </c>
      <c r="C789" s="22" t="s">
        <v>926</v>
      </c>
      <c r="D789" s="20">
        <v>64235</v>
      </c>
      <c r="E789" s="20">
        <v>63835</v>
      </c>
      <c r="F789" s="20">
        <v>63520</v>
      </c>
      <c r="G789" s="20">
        <v>63451</v>
      </c>
      <c r="H789" s="20">
        <v>62905</v>
      </c>
    </row>
  </sheetData>
  <sheetProtection algorithmName="SHA-512" hashValue="8tuVSBYoVkqE2oZEsxoUzhDmZNRPVVCN37CHoSQtjCaWG5mBSc6k2miHxQmP+wGHHwZcdXhV7lnsSPgqnepLqg==" saltValue="4uDVEGFqldZfIA86m/PdRw==" spinCount="100000" sheet="1" objects="1" scenarios="1"/>
  <pageMargins left="0.25" right="0.25" top="0.75" bottom="1" header="0.5" footer="0.5"/>
  <pageSetup orientation="landscape" horizontalDpi="90" verticalDpi="9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G3143"/>
  <sheetViews>
    <sheetView workbookViewId="0">
      <pane xSplit="2" ySplit="1" topLeftCell="C2" activePane="bottomRight" state="frozen"/>
      <selection pane="topRight" activeCell="C1" sqref="C1"/>
      <selection pane="bottomLeft" activeCell="A2" sqref="A2"/>
      <selection pane="bottomRight" activeCell="K2248" sqref="K2248"/>
    </sheetView>
  </sheetViews>
  <sheetFormatPr defaultRowHeight="15" x14ac:dyDescent="0.25"/>
  <cols>
    <col min="1" max="1" width="17.42578125" customWidth="1"/>
    <col min="2" max="2" width="23.85546875" customWidth="1"/>
    <col min="3" max="7" width="13.28515625" customWidth="1"/>
  </cols>
  <sheetData>
    <row r="1" spans="1:7" x14ac:dyDescent="0.25">
      <c r="A1" s="29" t="s">
        <v>3</v>
      </c>
      <c r="B1" s="29" t="s">
        <v>928</v>
      </c>
      <c r="C1" s="18">
        <v>2019</v>
      </c>
      <c r="D1" s="18">
        <f>C1-1</f>
        <v>2018</v>
      </c>
      <c r="E1" s="18">
        <f t="shared" ref="E1:G1" si="0">D1-1</f>
        <v>2017</v>
      </c>
      <c r="F1" s="18">
        <f t="shared" si="0"/>
        <v>2016</v>
      </c>
      <c r="G1" s="18">
        <f t="shared" si="0"/>
        <v>2015</v>
      </c>
    </row>
    <row r="2" spans="1:7" x14ac:dyDescent="0.25">
      <c r="A2" s="19" t="s">
        <v>81</v>
      </c>
      <c r="B2" s="19" t="s">
        <v>929</v>
      </c>
      <c r="C2" s="21">
        <v>55869</v>
      </c>
      <c r="D2" s="21">
        <v>55533</v>
      </c>
      <c r="E2" s="21">
        <v>55390</v>
      </c>
      <c r="F2" s="21">
        <v>55243</v>
      </c>
      <c r="G2" s="21">
        <v>54864</v>
      </c>
    </row>
    <row r="3" spans="1:7" x14ac:dyDescent="0.25">
      <c r="A3" s="19" t="s">
        <v>81</v>
      </c>
      <c r="B3" s="19" t="s">
        <v>930</v>
      </c>
      <c r="C3" s="21">
        <v>223234</v>
      </c>
      <c r="D3" s="21">
        <v>217855</v>
      </c>
      <c r="E3" s="21">
        <v>212521</v>
      </c>
      <c r="F3" s="21">
        <v>207601</v>
      </c>
      <c r="G3" s="21">
        <v>202939</v>
      </c>
    </row>
    <row r="4" spans="1:7" x14ac:dyDescent="0.25">
      <c r="A4" s="19" t="s">
        <v>81</v>
      </c>
      <c r="B4" s="19" t="s">
        <v>931</v>
      </c>
      <c r="C4" s="21">
        <v>24686</v>
      </c>
      <c r="D4" s="21">
        <v>24872</v>
      </c>
      <c r="E4" s="21">
        <v>25157</v>
      </c>
      <c r="F4" s="21">
        <v>25806</v>
      </c>
      <c r="G4" s="21">
        <v>26283</v>
      </c>
    </row>
    <row r="5" spans="1:7" x14ac:dyDescent="0.25">
      <c r="A5" s="19" t="s">
        <v>81</v>
      </c>
      <c r="B5" s="19" t="s">
        <v>932</v>
      </c>
      <c r="C5" s="21">
        <v>22394</v>
      </c>
      <c r="D5" s="21">
        <v>22367</v>
      </c>
      <c r="E5" s="21">
        <v>22550</v>
      </c>
      <c r="F5" s="21">
        <v>22586</v>
      </c>
      <c r="G5" s="21">
        <v>22566</v>
      </c>
    </row>
    <row r="6" spans="1:7" x14ac:dyDescent="0.25">
      <c r="A6" s="19" t="s">
        <v>81</v>
      </c>
      <c r="B6" s="19" t="s">
        <v>933</v>
      </c>
      <c r="C6" s="21">
        <v>57826</v>
      </c>
      <c r="D6" s="21">
        <v>57771</v>
      </c>
      <c r="E6" s="21">
        <v>57787</v>
      </c>
      <c r="F6" s="21">
        <v>57494</v>
      </c>
      <c r="G6" s="21">
        <v>57526</v>
      </c>
    </row>
    <row r="7" spans="1:7" x14ac:dyDescent="0.25">
      <c r="A7" s="19" t="s">
        <v>81</v>
      </c>
      <c r="B7" s="19" t="s">
        <v>934</v>
      </c>
      <c r="C7" s="21">
        <v>10101</v>
      </c>
      <c r="D7" s="21">
        <v>10174</v>
      </c>
      <c r="E7" s="21">
        <v>10176</v>
      </c>
      <c r="F7" s="21">
        <v>10389</v>
      </c>
      <c r="G7" s="21">
        <v>10400</v>
      </c>
    </row>
    <row r="8" spans="1:7" x14ac:dyDescent="0.25">
      <c r="A8" s="19" t="s">
        <v>81</v>
      </c>
      <c r="B8" s="19" t="s">
        <v>935</v>
      </c>
      <c r="C8" s="21">
        <v>19448</v>
      </c>
      <c r="D8" s="21">
        <v>19631</v>
      </c>
      <c r="E8" s="21">
        <v>19888</v>
      </c>
      <c r="F8" s="21">
        <v>20012</v>
      </c>
      <c r="G8" s="21">
        <v>20162</v>
      </c>
    </row>
    <row r="9" spans="1:7" x14ac:dyDescent="0.25">
      <c r="A9" s="19" t="s">
        <v>81</v>
      </c>
      <c r="B9" s="19" t="s">
        <v>936</v>
      </c>
      <c r="C9" s="21">
        <v>113605</v>
      </c>
      <c r="D9" s="21">
        <v>114331</v>
      </c>
      <c r="E9" s="21">
        <v>114710</v>
      </c>
      <c r="F9" s="21">
        <v>114973</v>
      </c>
      <c r="G9" s="21">
        <v>115469</v>
      </c>
    </row>
    <row r="10" spans="1:7" x14ac:dyDescent="0.25">
      <c r="A10" s="19" t="s">
        <v>81</v>
      </c>
      <c r="B10" s="19" t="s">
        <v>937</v>
      </c>
      <c r="C10" s="21">
        <v>33254</v>
      </c>
      <c r="D10" s="21">
        <v>33600</v>
      </c>
      <c r="E10" s="21">
        <v>33707</v>
      </c>
      <c r="F10" s="21">
        <v>33745</v>
      </c>
      <c r="G10" s="21">
        <v>33996</v>
      </c>
    </row>
    <row r="11" spans="1:7" x14ac:dyDescent="0.25">
      <c r="A11" s="19" t="s">
        <v>81</v>
      </c>
      <c r="B11" s="19" t="s">
        <v>938</v>
      </c>
      <c r="C11" s="21">
        <v>26196</v>
      </c>
      <c r="D11" s="21">
        <v>26014</v>
      </c>
      <c r="E11" s="21">
        <v>25805</v>
      </c>
      <c r="F11" s="21">
        <v>25768</v>
      </c>
      <c r="G11" s="21">
        <v>25732</v>
      </c>
    </row>
    <row r="12" spans="1:7" x14ac:dyDescent="0.25">
      <c r="A12" s="19" t="s">
        <v>81</v>
      </c>
      <c r="B12" s="19" t="s">
        <v>939</v>
      </c>
      <c r="C12" s="21">
        <v>44428</v>
      </c>
      <c r="D12" s="21">
        <v>44163</v>
      </c>
      <c r="E12" s="21">
        <v>44120</v>
      </c>
      <c r="F12" s="21">
        <v>43866</v>
      </c>
      <c r="G12" s="21">
        <v>43700</v>
      </c>
    </row>
    <row r="13" spans="1:7" x14ac:dyDescent="0.25">
      <c r="A13" s="19" t="s">
        <v>81</v>
      </c>
      <c r="B13" s="19" t="s">
        <v>940</v>
      </c>
      <c r="C13" s="21">
        <v>12589</v>
      </c>
      <c r="D13" s="21">
        <v>12833</v>
      </c>
      <c r="E13" s="21">
        <v>12925</v>
      </c>
      <c r="F13" s="21">
        <v>13045</v>
      </c>
      <c r="G13" s="21">
        <v>13231</v>
      </c>
    </row>
    <row r="14" spans="1:7" x14ac:dyDescent="0.25">
      <c r="A14" s="19" t="s">
        <v>81</v>
      </c>
      <c r="B14" s="19" t="s">
        <v>941</v>
      </c>
      <c r="C14" s="21">
        <v>23622</v>
      </c>
      <c r="D14" s="21">
        <v>23918</v>
      </c>
      <c r="E14" s="21">
        <v>24063</v>
      </c>
      <c r="F14" s="21">
        <v>24340</v>
      </c>
      <c r="G14" s="21">
        <v>24698</v>
      </c>
    </row>
    <row r="15" spans="1:7" x14ac:dyDescent="0.25">
      <c r="A15" s="19" t="s">
        <v>81</v>
      </c>
      <c r="B15" s="19" t="s">
        <v>942</v>
      </c>
      <c r="C15" s="21">
        <v>13235</v>
      </c>
      <c r="D15" s="21">
        <v>13294</v>
      </c>
      <c r="E15" s="21">
        <v>13350</v>
      </c>
      <c r="F15" s="21">
        <v>13393</v>
      </c>
      <c r="G15" s="21">
        <v>13415</v>
      </c>
    </row>
    <row r="16" spans="1:7" x14ac:dyDescent="0.25">
      <c r="A16" s="19" t="s">
        <v>81</v>
      </c>
      <c r="B16" s="19" t="s">
        <v>943</v>
      </c>
      <c r="C16" s="21">
        <v>14910</v>
      </c>
      <c r="D16" s="21">
        <v>15010</v>
      </c>
      <c r="E16" s="21">
        <v>14899</v>
      </c>
      <c r="F16" s="21">
        <v>14848</v>
      </c>
      <c r="G16" s="21">
        <v>14914</v>
      </c>
    </row>
    <row r="17" spans="1:7" x14ac:dyDescent="0.25">
      <c r="A17" s="19" t="s">
        <v>81</v>
      </c>
      <c r="B17" s="19" t="s">
        <v>944</v>
      </c>
      <c r="C17" s="21">
        <v>52342</v>
      </c>
      <c r="D17" s="21">
        <v>51950</v>
      </c>
      <c r="E17" s="21">
        <v>51853</v>
      </c>
      <c r="F17" s="21">
        <v>51202</v>
      </c>
      <c r="G17" s="21">
        <v>50963</v>
      </c>
    </row>
    <row r="18" spans="1:7" x14ac:dyDescent="0.25">
      <c r="A18" s="19" t="s">
        <v>81</v>
      </c>
      <c r="B18" s="19" t="s">
        <v>945</v>
      </c>
      <c r="C18" s="21">
        <v>55241</v>
      </c>
      <c r="D18" s="21">
        <v>55004</v>
      </c>
      <c r="E18" s="21">
        <v>54695</v>
      </c>
      <c r="F18" s="21">
        <v>54497</v>
      </c>
      <c r="G18" s="21">
        <v>54417</v>
      </c>
    </row>
    <row r="19" spans="1:7" x14ac:dyDescent="0.25">
      <c r="A19" s="19" t="s">
        <v>81</v>
      </c>
      <c r="B19" s="19" t="s">
        <v>946</v>
      </c>
      <c r="C19" s="21">
        <v>12067</v>
      </c>
      <c r="D19" s="21">
        <v>12292</v>
      </c>
      <c r="E19" s="21">
        <v>12431</v>
      </c>
      <c r="F19" s="21">
        <v>12500</v>
      </c>
      <c r="G19" s="21">
        <v>12678</v>
      </c>
    </row>
    <row r="20" spans="1:7" x14ac:dyDescent="0.25">
      <c r="A20" s="19" t="s">
        <v>81</v>
      </c>
      <c r="B20" s="19" t="s">
        <v>947</v>
      </c>
      <c r="C20" s="21">
        <v>10663</v>
      </c>
      <c r="D20" s="21">
        <v>10643</v>
      </c>
      <c r="E20" s="21">
        <v>10724</v>
      </c>
      <c r="F20" s="21">
        <v>10819</v>
      </c>
      <c r="G20" s="21">
        <v>10934</v>
      </c>
    </row>
    <row r="21" spans="1:7" x14ac:dyDescent="0.25">
      <c r="A21" s="19" t="s">
        <v>81</v>
      </c>
      <c r="B21" s="19" t="s">
        <v>948</v>
      </c>
      <c r="C21" s="21">
        <v>37049</v>
      </c>
      <c r="D21" s="21">
        <v>36953</v>
      </c>
      <c r="E21" s="21">
        <v>37062</v>
      </c>
      <c r="F21" s="21">
        <v>37382</v>
      </c>
      <c r="G21" s="21">
        <v>37556</v>
      </c>
    </row>
    <row r="22" spans="1:7" x14ac:dyDescent="0.25">
      <c r="A22" s="19" t="s">
        <v>81</v>
      </c>
      <c r="B22" s="19" t="s">
        <v>949</v>
      </c>
      <c r="C22" s="21">
        <v>13772</v>
      </c>
      <c r="D22" s="21">
        <v>13825</v>
      </c>
      <c r="E22" s="21">
        <v>13858</v>
      </c>
      <c r="F22" s="21">
        <v>13916</v>
      </c>
      <c r="G22" s="21">
        <v>13850</v>
      </c>
    </row>
    <row r="23" spans="1:7" x14ac:dyDescent="0.25">
      <c r="A23" s="19" t="s">
        <v>81</v>
      </c>
      <c r="B23" s="19" t="s">
        <v>950</v>
      </c>
      <c r="C23" s="21">
        <v>83768</v>
      </c>
      <c r="D23" s="21">
        <v>83418</v>
      </c>
      <c r="E23" s="21">
        <v>82867</v>
      </c>
      <c r="F23" s="21">
        <v>82450</v>
      </c>
      <c r="G23" s="21">
        <v>81761</v>
      </c>
    </row>
    <row r="24" spans="1:7" x14ac:dyDescent="0.25">
      <c r="A24" s="19" t="s">
        <v>81</v>
      </c>
      <c r="B24" s="19" t="s">
        <v>951</v>
      </c>
      <c r="C24" s="21">
        <v>49172</v>
      </c>
      <c r="D24" s="21">
        <v>49143</v>
      </c>
      <c r="E24" s="21">
        <v>49342</v>
      </c>
      <c r="F24" s="21">
        <v>49362</v>
      </c>
      <c r="G24" s="21">
        <v>49365</v>
      </c>
    </row>
    <row r="25" spans="1:7" x14ac:dyDescent="0.25">
      <c r="A25" s="19" t="s">
        <v>81</v>
      </c>
      <c r="B25" s="19" t="s">
        <v>952</v>
      </c>
      <c r="C25" s="21">
        <v>37196</v>
      </c>
      <c r="D25" s="21">
        <v>38294</v>
      </c>
      <c r="E25" s="21">
        <v>39238</v>
      </c>
      <c r="F25" s="21">
        <v>40080</v>
      </c>
      <c r="G25" s="21">
        <v>40936</v>
      </c>
    </row>
    <row r="26" spans="1:7" x14ac:dyDescent="0.25">
      <c r="A26" s="19" t="s">
        <v>81</v>
      </c>
      <c r="B26" s="19" t="s">
        <v>953</v>
      </c>
      <c r="C26" s="21">
        <v>71513</v>
      </c>
      <c r="D26" s="21">
        <v>71407</v>
      </c>
      <c r="E26" s="21">
        <v>71437</v>
      </c>
      <c r="F26" s="21">
        <v>71104</v>
      </c>
      <c r="G26" s="21">
        <v>71087</v>
      </c>
    </row>
    <row r="27" spans="1:7" x14ac:dyDescent="0.25">
      <c r="A27" s="19" t="s">
        <v>81</v>
      </c>
      <c r="B27" s="19" t="s">
        <v>954</v>
      </c>
      <c r="C27" s="21">
        <v>81209</v>
      </c>
      <c r="D27" s="21">
        <v>81011</v>
      </c>
      <c r="E27" s="21">
        <v>81422</v>
      </c>
      <c r="F27" s="21">
        <v>81204</v>
      </c>
      <c r="G27" s="21">
        <v>80872</v>
      </c>
    </row>
    <row r="28" spans="1:7" x14ac:dyDescent="0.25">
      <c r="A28" s="19" t="s">
        <v>81</v>
      </c>
      <c r="B28" s="19" t="s">
        <v>955</v>
      </c>
      <c r="C28" s="21">
        <v>36633</v>
      </c>
      <c r="D28" s="21">
        <v>36524</v>
      </c>
      <c r="E28" s="21">
        <v>36993</v>
      </c>
      <c r="F28" s="21">
        <v>37475</v>
      </c>
      <c r="G28" s="21">
        <v>37661</v>
      </c>
    </row>
    <row r="29" spans="1:7" x14ac:dyDescent="0.25">
      <c r="A29" s="19" t="s">
        <v>81</v>
      </c>
      <c r="B29" s="19" t="s">
        <v>956</v>
      </c>
      <c r="C29" s="21">
        <v>102268</v>
      </c>
      <c r="D29" s="21">
        <v>102611</v>
      </c>
      <c r="E29" s="21">
        <v>103007</v>
      </c>
      <c r="F29" s="21">
        <v>102855</v>
      </c>
      <c r="G29" s="21">
        <v>102998</v>
      </c>
    </row>
    <row r="30" spans="1:7" x14ac:dyDescent="0.25">
      <c r="A30" s="19" t="s">
        <v>81</v>
      </c>
      <c r="B30" s="19" t="s">
        <v>957</v>
      </c>
      <c r="C30" s="21">
        <v>16302</v>
      </c>
      <c r="D30" s="21">
        <v>16445</v>
      </c>
      <c r="E30" s="21">
        <v>16466</v>
      </c>
      <c r="F30" s="21">
        <v>16563</v>
      </c>
      <c r="G30" s="21">
        <v>16696</v>
      </c>
    </row>
    <row r="31" spans="1:7" x14ac:dyDescent="0.25">
      <c r="A31" s="19" t="s">
        <v>81</v>
      </c>
      <c r="B31" s="19" t="s">
        <v>958</v>
      </c>
      <c r="C31" s="21">
        <v>31362</v>
      </c>
      <c r="D31" s="21">
        <v>31298</v>
      </c>
      <c r="E31" s="21">
        <v>31542</v>
      </c>
      <c r="F31" s="21">
        <v>31611</v>
      </c>
      <c r="G31" s="21">
        <v>31515</v>
      </c>
    </row>
    <row r="32" spans="1:7" x14ac:dyDescent="0.25">
      <c r="A32" s="19" t="s">
        <v>81</v>
      </c>
      <c r="B32" s="19" t="s">
        <v>959</v>
      </c>
      <c r="C32" s="21">
        <v>26271</v>
      </c>
      <c r="D32" s="21">
        <v>26306</v>
      </c>
      <c r="E32" s="21">
        <v>26385</v>
      </c>
      <c r="F32" s="21">
        <v>26494</v>
      </c>
      <c r="G32" s="21">
        <v>26631</v>
      </c>
    </row>
    <row r="33" spans="1:7" x14ac:dyDescent="0.25">
      <c r="A33" s="19" t="s">
        <v>81</v>
      </c>
      <c r="B33" s="19" t="s">
        <v>960</v>
      </c>
      <c r="C33" s="21">
        <v>8111</v>
      </c>
      <c r="D33" s="21">
        <v>8209</v>
      </c>
      <c r="E33" s="21">
        <v>8310</v>
      </c>
      <c r="F33" s="21">
        <v>8482</v>
      </c>
      <c r="G33" s="21">
        <v>8508</v>
      </c>
    </row>
    <row r="34" spans="1:7" x14ac:dyDescent="0.25">
      <c r="A34" s="19" t="s">
        <v>81</v>
      </c>
      <c r="B34" s="19" t="s">
        <v>961</v>
      </c>
      <c r="C34" s="21">
        <v>14651</v>
      </c>
      <c r="D34" s="21">
        <v>14749</v>
      </c>
      <c r="E34" s="21">
        <v>14801</v>
      </c>
      <c r="F34" s="21">
        <v>14828</v>
      </c>
      <c r="G34" s="21">
        <v>15015</v>
      </c>
    </row>
    <row r="35" spans="1:7" x14ac:dyDescent="0.25">
      <c r="A35" s="19" t="s">
        <v>81</v>
      </c>
      <c r="B35" s="19" t="s">
        <v>962</v>
      </c>
      <c r="C35" s="21">
        <v>17205</v>
      </c>
      <c r="D35" s="21">
        <v>17173</v>
      </c>
      <c r="E35" s="21">
        <v>17115</v>
      </c>
      <c r="F35" s="21">
        <v>17072</v>
      </c>
      <c r="G35" s="21">
        <v>17101</v>
      </c>
    </row>
    <row r="36" spans="1:7" x14ac:dyDescent="0.25">
      <c r="A36" s="19" t="s">
        <v>81</v>
      </c>
      <c r="B36" s="19" t="s">
        <v>963</v>
      </c>
      <c r="C36" s="21">
        <v>105882</v>
      </c>
      <c r="D36" s="21">
        <v>104770</v>
      </c>
      <c r="E36" s="21">
        <v>104378</v>
      </c>
      <c r="F36" s="21">
        <v>104218</v>
      </c>
      <c r="G36" s="21">
        <v>104260</v>
      </c>
    </row>
    <row r="37" spans="1:7" x14ac:dyDescent="0.25">
      <c r="A37" s="19" t="s">
        <v>81</v>
      </c>
      <c r="B37" s="19" t="s">
        <v>964</v>
      </c>
      <c r="C37" s="21">
        <v>51626</v>
      </c>
      <c r="D37" s="21">
        <v>51621</v>
      </c>
      <c r="E37" s="21">
        <v>51828</v>
      </c>
      <c r="F37" s="21">
        <v>51988</v>
      </c>
      <c r="G37" s="21">
        <v>52195</v>
      </c>
    </row>
    <row r="38" spans="1:7" x14ac:dyDescent="0.25">
      <c r="A38" s="19" t="s">
        <v>81</v>
      </c>
      <c r="B38" s="19" t="s">
        <v>965</v>
      </c>
      <c r="C38" s="21">
        <v>658573</v>
      </c>
      <c r="D38" s="21">
        <v>659429</v>
      </c>
      <c r="E38" s="21">
        <v>659599</v>
      </c>
      <c r="F38" s="21">
        <v>660343</v>
      </c>
      <c r="G38" s="21">
        <v>660455</v>
      </c>
    </row>
    <row r="39" spans="1:7" x14ac:dyDescent="0.25">
      <c r="A39" s="19" t="s">
        <v>81</v>
      </c>
      <c r="B39" s="19" t="s">
        <v>966</v>
      </c>
      <c r="C39" s="21">
        <v>13805</v>
      </c>
      <c r="D39" s="21">
        <v>13882</v>
      </c>
      <c r="E39" s="21">
        <v>13882</v>
      </c>
      <c r="F39" s="21">
        <v>13928</v>
      </c>
      <c r="G39" s="21">
        <v>13927</v>
      </c>
    </row>
    <row r="40" spans="1:7" x14ac:dyDescent="0.25">
      <c r="A40" s="19" t="s">
        <v>81</v>
      </c>
      <c r="B40" s="19" t="s">
        <v>967</v>
      </c>
      <c r="C40" s="21">
        <v>92729</v>
      </c>
      <c r="D40" s="21">
        <v>92604</v>
      </c>
      <c r="E40" s="21">
        <v>92564</v>
      </c>
      <c r="F40" s="21">
        <v>92425</v>
      </c>
      <c r="G40" s="21">
        <v>92459</v>
      </c>
    </row>
    <row r="41" spans="1:7" x14ac:dyDescent="0.25">
      <c r="A41" s="19" t="s">
        <v>81</v>
      </c>
      <c r="B41" s="19" t="s">
        <v>968</v>
      </c>
      <c r="C41" s="21">
        <v>32924</v>
      </c>
      <c r="D41" s="21">
        <v>32941</v>
      </c>
      <c r="E41" s="21">
        <v>33063</v>
      </c>
      <c r="F41" s="21">
        <v>33227</v>
      </c>
      <c r="G41" s="21">
        <v>33135</v>
      </c>
    </row>
    <row r="42" spans="1:7" x14ac:dyDescent="0.25">
      <c r="A42" s="19" t="s">
        <v>81</v>
      </c>
      <c r="B42" s="19" t="s">
        <v>969</v>
      </c>
      <c r="C42" s="21">
        <v>164542</v>
      </c>
      <c r="D42" s="21">
        <v>163656</v>
      </c>
      <c r="E42" s="21">
        <v>161440</v>
      </c>
      <c r="F42" s="21">
        <v>159168</v>
      </c>
      <c r="G42" s="21">
        <v>156954</v>
      </c>
    </row>
    <row r="43" spans="1:7" x14ac:dyDescent="0.25">
      <c r="A43" s="19" t="s">
        <v>81</v>
      </c>
      <c r="B43" s="19" t="s">
        <v>970</v>
      </c>
      <c r="C43" s="21">
        <v>98915</v>
      </c>
      <c r="D43" s="21">
        <v>96177</v>
      </c>
      <c r="E43" s="21">
        <v>94130</v>
      </c>
      <c r="F43" s="21">
        <v>92847</v>
      </c>
      <c r="G43" s="21">
        <v>91565</v>
      </c>
    </row>
    <row r="44" spans="1:7" x14ac:dyDescent="0.25">
      <c r="A44" s="19" t="s">
        <v>81</v>
      </c>
      <c r="B44" s="19" t="s">
        <v>971</v>
      </c>
      <c r="C44" s="21">
        <v>9726</v>
      </c>
      <c r="D44" s="21">
        <v>9974</v>
      </c>
      <c r="E44" s="21">
        <v>10097</v>
      </c>
      <c r="F44" s="21">
        <v>10248</v>
      </c>
      <c r="G44" s="21">
        <v>10350</v>
      </c>
    </row>
    <row r="45" spans="1:7" x14ac:dyDescent="0.25">
      <c r="A45" s="19" t="s">
        <v>81</v>
      </c>
      <c r="B45" s="19" t="s">
        <v>972</v>
      </c>
      <c r="C45" s="21">
        <v>18068</v>
      </c>
      <c r="D45" s="21">
        <v>18321</v>
      </c>
      <c r="E45" s="21">
        <v>18793</v>
      </c>
      <c r="F45" s="21">
        <v>19060</v>
      </c>
      <c r="G45" s="21">
        <v>19296</v>
      </c>
    </row>
    <row r="46" spans="1:7" x14ac:dyDescent="0.25">
      <c r="A46" s="19" t="s">
        <v>81</v>
      </c>
      <c r="B46" s="19" t="s">
        <v>973</v>
      </c>
      <c r="C46" s="21">
        <v>372909</v>
      </c>
      <c r="D46" s="21">
        <v>367004</v>
      </c>
      <c r="E46" s="21">
        <v>361762</v>
      </c>
      <c r="F46" s="21">
        <v>356729</v>
      </c>
      <c r="G46" s="21">
        <v>352977</v>
      </c>
    </row>
    <row r="47" spans="1:7" x14ac:dyDescent="0.25">
      <c r="A47" s="19" t="s">
        <v>81</v>
      </c>
      <c r="B47" s="19" t="s">
        <v>974</v>
      </c>
      <c r="C47" s="21">
        <v>18863</v>
      </c>
      <c r="D47" s="21">
        <v>19056</v>
      </c>
      <c r="E47" s="21">
        <v>19396</v>
      </c>
      <c r="F47" s="21">
        <v>19525</v>
      </c>
      <c r="G47" s="21">
        <v>19766</v>
      </c>
    </row>
    <row r="48" spans="1:7" x14ac:dyDescent="0.25">
      <c r="A48" s="19" t="s">
        <v>81</v>
      </c>
      <c r="B48" s="19" t="s">
        <v>975</v>
      </c>
      <c r="C48" s="21">
        <v>29709</v>
      </c>
      <c r="D48" s="21">
        <v>29750</v>
      </c>
      <c r="E48" s="21">
        <v>29792</v>
      </c>
      <c r="F48" s="21">
        <v>29960</v>
      </c>
      <c r="G48" s="21">
        <v>30119</v>
      </c>
    </row>
    <row r="49" spans="1:7" x14ac:dyDescent="0.25">
      <c r="A49" s="19" t="s">
        <v>81</v>
      </c>
      <c r="B49" s="19" t="s">
        <v>976</v>
      </c>
      <c r="C49" s="21">
        <v>96774</v>
      </c>
      <c r="D49" s="21">
        <v>96170</v>
      </c>
      <c r="E49" s="21">
        <v>95572</v>
      </c>
      <c r="F49" s="21">
        <v>95113</v>
      </c>
      <c r="G49" s="21">
        <v>94585</v>
      </c>
    </row>
    <row r="50" spans="1:7" x14ac:dyDescent="0.25">
      <c r="A50" s="19" t="s">
        <v>81</v>
      </c>
      <c r="B50" s="19" t="s">
        <v>977</v>
      </c>
      <c r="C50" s="21">
        <v>413210</v>
      </c>
      <c r="D50" s="21">
        <v>413908</v>
      </c>
      <c r="E50" s="21">
        <v>414045</v>
      </c>
      <c r="F50" s="21">
        <v>414945</v>
      </c>
      <c r="G50" s="21">
        <v>414462</v>
      </c>
    </row>
    <row r="51" spans="1:7" x14ac:dyDescent="0.25">
      <c r="A51" s="19" t="s">
        <v>81</v>
      </c>
      <c r="B51" s="19" t="s">
        <v>978</v>
      </c>
      <c r="C51" s="21">
        <v>20733</v>
      </c>
      <c r="D51" s="21">
        <v>21062</v>
      </c>
      <c r="E51" s="21">
        <v>21290</v>
      </c>
      <c r="F51" s="21">
        <v>21548</v>
      </c>
      <c r="G51" s="21">
        <v>21717</v>
      </c>
    </row>
    <row r="52" spans="1:7" x14ac:dyDescent="0.25">
      <c r="A52" s="19" t="s">
        <v>81</v>
      </c>
      <c r="B52" s="19" t="s">
        <v>979</v>
      </c>
      <c r="C52" s="21">
        <v>226486</v>
      </c>
      <c r="D52" s="21">
        <v>226504</v>
      </c>
      <c r="E52" s="21">
        <v>227265</v>
      </c>
      <c r="F52" s="21">
        <v>227170</v>
      </c>
      <c r="G52" s="21">
        <v>227279</v>
      </c>
    </row>
    <row r="53" spans="1:7" x14ac:dyDescent="0.25">
      <c r="A53" s="19" t="s">
        <v>81</v>
      </c>
      <c r="B53" s="19" t="s">
        <v>980</v>
      </c>
      <c r="C53" s="21">
        <v>119679</v>
      </c>
      <c r="D53" s="21">
        <v>119203</v>
      </c>
      <c r="E53" s="21">
        <v>118918</v>
      </c>
      <c r="F53" s="21">
        <v>119006</v>
      </c>
      <c r="G53" s="21">
        <v>119257</v>
      </c>
    </row>
    <row r="54" spans="1:7" x14ac:dyDescent="0.25">
      <c r="A54" s="19" t="s">
        <v>81</v>
      </c>
      <c r="B54" s="19" t="s">
        <v>981</v>
      </c>
      <c r="C54" s="21">
        <v>8923</v>
      </c>
      <c r="D54" s="21">
        <v>9070</v>
      </c>
      <c r="E54" s="21">
        <v>9302</v>
      </c>
      <c r="F54" s="21">
        <v>9532</v>
      </c>
      <c r="G54" s="21">
        <v>9640</v>
      </c>
    </row>
    <row r="55" spans="1:7" x14ac:dyDescent="0.25">
      <c r="A55" s="19" t="s">
        <v>81</v>
      </c>
      <c r="B55" s="19" t="s">
        <v>982</v>
      </c>
      <c r="C55" s="21">
        <v>19930</v>
      </c>
      <c r="D55" s="21">
        <v>19980</v>
      </c>
      <c r="E55" s="21">
        <v>20204</v>
      </c>
      <c r="F55" s="21">
        <v>20325</v>
      </c>
      <c r="G55" s="21">
        <v>20776</v>
      </c>
    </row>
    <row r="56" spans="1:7" x14ac:dyDescent="0.25">
      <c r="A56" s="19" t="s">
        <v>81</v>
      </c>
      <c r="B56" s="19" t="s">
        <v>983</v>
      </c>
      <c r="C56" s="21">
        <v>33114</v>
      </c>
      <c r="D56" s="21">
        <v>33242</v>
      </c>
      <c r="E56" s="21">
        <v>33349</v>
      </c>
      <c r="F56" s="21">
        <v>33464</v>
      </c>
      <c r="G56" s="21">
        <v>33496</v>
      </c>
    </row>
    <row r="57" spans="1:7" x14ac:dyDescent="0.25">
      <c r="A57" s="19" t="s">
        <v>81</v>
      </c>
      <c r="B57" s="19" t="s">
        <v>984</v>
      </c>
      <c r="C57" s="21">
        <v>22722</v>
      </c>
      <c r="D57" s="21">
        <v>22727</v>
      </c>
      <c r="E57" s="21">
        <v>22687</v>
      </c>
      <c r="F57" s="21">
        <v>22504</v>
      </c>
      <c r="G57" s="21">
        <v>22594</v>
      </c>
    </row>
    <row r="58" spans="1:7" x14ac:dyDescent="0.25">
      <c r="A58" s="19" t="s">
        <v>81</v>
      </c>
      <c r="B58" s="19" t="s">
        <v>985</v>
      </c>
      <c r="C58" s="21">
        <v>57961</v>
      </c>
      <c r="D58" s="21">
        <v>57784</v>
      </c>
      <c r="E58" s="21">
        <v>56985</v>
      </c>
      <c r="F58" s="21">
        <v>58185</v>
      </c>
      <c r="G58" s="21">
        <v>58844</v>
      </c>
    </row>
    <row r="59" spans="1:7" x14ac:dyDescent="0.25">
      <c r="A59" s="19" t="s">
        <v>81</v>
      </c>
      <c r="B59" s="19" t="s">
        <v>986</v>
      </c>
      <c r="C59" s="21">
        <v>89512</v>
      </c>
      <c r="D59" s="21">
        <v>88654</v>
      </c>
      <c r="E59" s="21">
        <v>87926</v>
      </c>
      <c r="F59" s="21">
        <v>87306</v>
      </c>
      <c r="G59" s="21">
        <v>86546</v>
      </c>
    </row>
    <row r="60" spans="1:7" x14ac:dyDescent="0.25">
      <c r="A60" s="19" t="s">
        <v>81</v>
      </c>
      <c r="B60" s="19" t="s">
        <v>987</v>
      </c>
      <c r="C60" s="21">
        <v>217702</v>
      </c>
      <c r="D60" s="21">
        <v>215583</v>
      </c>
      <c r="E60" s="21">
        <v>213633</v>
      </c>
      <c r="F60" s="21">
        <v>211282</v>
      </c>
      <c r="G60" s="21">
        <v>208959</v>
      </c>
    </row>
    <row r="61" spans="1:7" x14ac:dyDescent="0.25">
      <c r="A61" s="19" t="s">
        <v>81</v>
      </c>
      <c r="B61" s="19" t="s">
        <v>988</v>
      </c>
      <c r="C61" s="21">
        <v>12427</v>
      </c>
      <c r="D61" s="21">
        <v>12634</v>
      </c>
      <c r="E61" s="21">
        <v>12749</v>
      </c>
      <c r="F61" s="21">
        <v>12967</v>
      </c>
      <c r="G61" s="21">
        <v>13206</v>
      </c>
    </row>
    <row r="62" spans="1:7" x14ac:dyDescent="0.25">
      <c r="A62" s="19" t="s">
        <v>81</v>
      </c>
      <c r="B62" s="19" t="s">
        <v>989</v>
      </c>
      <c r="C62" s="21">
        <v>79978</v>
      </c>
      <c r="D62" s="21">
        <v>80137</v>
      </c>
      <c r="E62" s="21">
        <v>80142</v>
      </c>
      <c r="F62" s="21">
        <v>80552</v>
      </c>
      <c r="G62" s="21">
        <v>81128</v>
      </c>
    </row>
    <row r="63" spans="1:7" x14ac:dyDescent="0.25">
      <c r="A63" s="19" t="s">
        <v>81</v>
      </c>
      <c r="B63" s="19" t="s">
        <v>990</v>
      </c>
      <c r="C63" s="21">
        <v>40367</v>
      </c>
      <c r="D63" s="21">
        <v>40535</v>
      </c>
      <c r="E63" s="21">
        <v>40613</v>
      </c>
      <c r="F63" s="21">
        <v>40586</v>
      </c>
      <c r="G63" s="21">
        <v>40605</v>
      </c>
    </row>
    <row r="64" spans="1:7" x14ac:dyDescent="0.25">
      <c r="A64" s="19" t="s">
        <v>81</v>
      </c>
      <c r="B64" s="19" t="s">
        <v>991</v>
      </c>
      <c r="C64" s="21">
        <v>209355</v>
      </c>
      <c r="D64" s="21">
        <v>208319</v>
      </c>
      <c r="E64" s="21">
        <v>207618</v>
      </c>
      <c r="F64" s="21">
        <v>206464</v>
      </c>
      <c r="G64" s="21">
        <v>204767</v>
      </c>
    </row>
    <row r="65" spans="1:7" x14ac:dyDescent="0.25">
      <c r="A65" s="19" t="s">
        <v>81</v>
      </c>
      <c r="B65" s="19" t="s">
        <v>992</v>
      </c>
      <c r="C65" s="21">
        <v>63521</v>
      </c>
      <c r="D65" s="21">
        <v>63669</v>
      </c>
      <c r="E65" s="21">
        <v>63895</v>
      </c>
      <c r="F65" s="21">
        <v>64533</v>
      </c>
      <c r="G65" s="21">
        <v>64931</v>
      </c>
    </row>
    <row r="66" spans="1:7" x14ac:dyDescent="0.25">
      <c r="A66" s="19" t="s">
        <v>81</v>
      </c>
      <c r="B66" s="19" t="s">
        <v>993</v>
      </c>
      <c r="C66" s="21">
        <v>16326</v>
      </c>
      <c r="D66" s="21">
        <v>16402</v>
      </c>
      <c r="E66" s="21">
        <v>16522</v>
      </c>
      <c r="F66" s="21">
        <v>16621</v>
      </c>
      <c r="G66" s="21">
        <v>16832</v>
      </c>
    </row>
    <row r="67" spans="1:7" x14ac:dyDescent="0.25">
      <c r="A67" s="19" t="s">
        <v>81</v>
      </c>
      <c r="B67" s="19" t="s">
        <v>994</v>
      </c>
      <c r="C67" s="21">
        <v>10373</v>
      </c>
      <c r="D67" s="21">
        <v>10599</v>
      </c>
      <c r="E67" s="21">
        <v>10691</v>
      </c>
      <c r="F67" s="21">
        <v>10844</v>
      </c>
      <c r="G67" s="21">
        <v>10896</v>
      </c>
    </row>
    <row r="68" spans="1:7" x14ac:dyDescent="0.25">
      <c r="A68" s="19" t="s">
        <v>81</v>
      </c>
      <c r="B68" s="19" t="s">
        <v>995</v>
      </c>
      <c r="C68" s="21">
        <v>23629</v>
      </c>
      <c r="D68" s="21">
        <v>23693</v>
      </c>
      <c r="E68" s="21">
        <v>23760</v>
      </c>
      <c r="F68" s="21">
        <v>23907</v>
      </c>
      <c r="G68" s="21">
        <v>23930</v>
      </c>
    </row>
    <row r="69" spans="1:7" x14ac:dyDescent="0.25">
      <c r="A69" s="19" t="s">
        <v>82</v>
      </c>
      <c r="B69" s="19" t="s">
        <v>996</v>
      </c>
      <c r="C69" s="21">
        <v>3337</v>
      </c>
      <c r="D69" s="21">
        <v>3395</v>
      </c>
      <c r="E69" s="21">
        <v>3455</v>
      </c>
      <c r="F69" s="21">
        <v>3363</v>
      </c>
      <c r="G69" s="21">
        <v>3373</v>
      </c>
    </row>
    <row r="70" spans="1:7" x14ac:dyDescent="0.25">
      <c r="A70" s="19" t="s">
        <v>82</v>
      </c>
      <c r="B70" s="19" t="s">
        <v>997</v>
      </c>
      <c r="C70" s="21">
        <v>5634</v>
      </c>
      <c r="D70" s="21">
        <v>5640</v>
      </c>
      <c r="E70" s="21">
        <v>5729</v>
      </c>
      <c r="F70" s="21">
        <v>5705</v>
      </c>
      <c r="G70" s="21">
        <v>5781</v>
      </c>
    </row>
    <row r="71" spans="1:7" x14ac:dyDescent="0.25">
      <c r="A71" s="19" t="s">
        <v>82</v>
      </c>
      <c r="B71" s="19" t="s">
        <v>998</v>
      </c>
      <c r="C71" s="21">
        <v>288000</v>
      </c>
      <c r="D71" s="21">
        <v>290521</v>
      </c>
      <c r="E71" s="21">
        <v>294338</v>
      </c>
      <c r="F71" s="21">
        <v>297249</v>
      </c>
      <c r="G71" s="21">
        <v>297547</v>
      </c>
    </row>
    <row r="72" spans="1:7" x14ac:dyDescent="0.25">
      <c r="A72" s="19" t="s">
        <v>82</v>
      </c>
      <c r="B72" s="19" t="s">
        <v>999</v>
      </c>
      <c r="C72" s="21">
        <v>18386</v>
      </c>
      <c r="D72" s="21">
        <v>18219</v>
      </c>
      <c r="E72" s="21">
        <v>18090</v>
      </c>
      <c r="F72" s="21">
        <v>18022</v>
      </c>
      <c r="G72" s="21">
        <v>17955</v>
      </c>
    </row>
    <row r="73" spans="1:7" x14ac:dyDescent="0.25">
      <c r="A73" s="19" t="s">
        <v>82</v>
      </c>
      <c r="B73" s="19" t="s">
        <v>1000</v>
      </c>
      <c r="C73" s="21">
        <v>836</v>
      </c>
      <c r="D73" s="21">
        <v>880</v>
      </c>
      <c r="E73" s="21">
        <v>869</v>
      </c>
      <c r="F73" s="21">
        <v>902</v>
      </c>
      <c r="G73" s="21">
        <v>904</v>
      </c>
    </row>
    <row r="74" spans="1:7" x14ac:dyDescent="0.25">
      <c r="A74" s="19" t="s">
        <v>82</v>
      </c>
      <c r="B74" s="19" t="s">
        <v>1001</v>
      </c>
      <c r="C74" s="21">
        <v>2097</v>
      </c>
      <c r="D74" s="21">
        <v>2032</v>
      </c>
      <c r="E74" s="21">
        <v>2084</v>
      </c>
      <c r="F74" s="21">
        <v>2055</v>
      </c>
      <c r="G74" s="21">
        <v>1933</v>
      </c>
    </row>
    <row r="75" spans="1:7" x14ac:dyDescent="0.25">
      <c r="A75" s="19" t="s">
        <v>82</v>
      </c>
      <c r="B75" s="19" t="s">
        <v>1002</v>
      </c>
      <c r="C75" s="21">
        <v>4916</v>
      </c>
      <c r="D75" s="21">
        <v>4991</v>
      </c>
      <c r="E75" s="21">
        <v>4940</v>
      </c>
      <c r="F75" s="21">
        <v>4970</v>
      </c>
      <c r="G75" s="21">
        <v>4988</v>
      </c>
    </row>
    <row r="76" spans="1:7" x14ac:dyDescent="0.25">
      <c r="A76" s="19" t="s">
        <v>82</v>
      </c>
      <c r="B76" s="19" t="s">
        <v>1003</v>
      </c>
      <c r="C76" s="21">
        <v>96849</v>
      </c>
      <c r="D76" s="21">
        <v>98565</v>
      </c>
      <c r="E76" s="21">
        <v>99675</v>
      </c>
      <c r="F76" s="21">
        <v>100633</v>
      </c>
      <c r="G76" s="21">
        <v>99636</v>
      </c>
    </row>
    <row r="77" spans="1:7" x14ac:dyDescent="0.25">
      <c r="A77" s="19" t="s">
        <v>82</v>
      </c>
      <c r="B77" s="19" t="s">
        <v>1004</v>
      </c>
      <c r="C77" s="21">
        <v>2530</v>
      </c>
      <c r="D77" s="21">
        <v>2488</v>
      </c>
      <c r="E77" s="21">
        <v>2524</v>
      </c>
      <c r="F77" s="21">
        <v>2531</v>
      </c>
      <c r="G77" s="21">
        <v>2516</v>
      </c>
    </row>
    <row r="78" spans="1:7" x14ac:dyDescent="0.25">
      <c r="A78" s="19" t="s">
        <v>82</v>
      </c>
      <c r="B78" s="19" t="s">
        <v>1005</v>
      </c>
      <c r="C78" s="21">
        <v>2148</v>
      </c>
      <c r="D78" s="21">
        <v>2155</v>
      </c>
      <c r="E78" s="21">
        <v>2139</v>
      </c>
      <c r="F78" s="21">
        <v>2121</v>
      </c>
      <c r="G78" s="21">
        <v>2132</v>
      </c>
    </row>
    <row r="79" spans="1:7" x14ac:dyDescent="0.25">
      <c r="A79" s="19" t="s">
        <v>82</v>
      </c>
      <c r="B79" s="19" t="s">
        <v>1006</v>
      </c>
      <c r="C79" s="21">
        <v>31974</v>
      </c>
      <c r="D79" s="21">
        <v>32037</v>
      </c>
      <c r="E79" s="21">
        <v>32098</v>
      </c>
      <c r="F79" s="21">
        <v>32412</v>
      </c>
      <c r="G79" s="21">
        <v>32615</v>
      </c>
    </row>
    <row r="80" spans="1:7" x14ac:dyDescent="0.25">
      <c r="A80" s="19" t="s">
        <v>82</v>
      </c>
      <c r="B80" s="19" t="s">
        <v>1007</v>
      </c>
      <c r="C80" s="21">
        <v>58708</v>
      </c>
      <c r="D80" s="21">
        <v>58561</v>
      </c>
      <c r="E80" s="21">
        <v>58558</v>
      </c>
      <c r="F80" s="21">
        <v>58458</v>
      </c>
      <c r="G80" s="21">
        <v>58034</v>
      </c>
    </row>
    <row r="81" spans="1:7" x14ac:dyDescent="0.25">
      <c r="A81" s="19" t="s">
        <v>82</v>
      </c>
      <c r="B81" s="19" t="s">
        <v>1008</v>
      </c>
      <c r="C81" s="21">
        <v>13901</v>
      </c>
      <c r="D81" s="21">
        <v>13856</v>
      </c>
      <c r="E81" s="21">
        <v>13834</v>
      </c>
      <c r="F81" s="21">
        <v>13707</v>
      </c>
      <c r="G81" s="21">
        <v>13702</v>
      </c>
    </row>
    <row r="82" spans="1:7" x14ac:dyDescent="0.25">
      <c r="A82" s="19" t="s">
        <v>82</v>
      </c>
      <c r="B82" s="19" t="s">
        <v>1009</v>
      </c>
      <c r="C82" s="21">
        <v>12998</v>
      </c>
      <c r="D82" s="21">
        <v>13250</v>
      </c>
      <c r="E82" s="21">
        <v>13512</v>
      </c>
      <c r="F82" s="21">
        <v>13728</v>
      </c>
      <c r="G82" s="21">
        <v>13767</v>
      </c>
    </row>
    <row r="83" spans="1:7" x14ac:dyDescent="0.25">
      <c r="A83" s="19" t="s">
        <v>82</v>
      </c>
      <c r="B83" s="19" t="s">
        <v>1010</v>
      </c>
      <c r="C83" s="21">
        <v>8314</v>
      </c>
      <c r="D83" s="21">
        <v>8323</v>
      </c>
      <c r="E83" s="21">
        <v>8236</v>
      </c>
      <c r="F83" s="21">
        <v>8181</v>
      </c>
      <c r="G83" s="21">
        <v>8194</v>
      </c>
    </row>
    <row r="84" spans="1:7" x14ac:dyDescent="0.25">
      <c r="A84" s="19" t="s">
        <v>82</v>
      </c>
      <c r="B84" s="19" t="s">
        <v>1011</v>
      </c>
      <c r="C84" s="21">
        <v>1592</v>
      </c>
      <c r="D84" s="21">
        <v>1596</v>
      </c>
      <c r="E84" s="21">
        <v>1612</v>
      </c>
      <c r="F84" s="21">
        <v>1600</v>
      </c>
      <c r="G84" s="21">
        <v>1595</v>
      </c>
    </row>
    <row r="85" spans="1:7" x14ac:dyDescent="0.25">
      <c r="A85" s="19" t="s">
        <v>82</v>
      </c>
      <c r="B85" s="19" t="s">
        <v>1012</v>
      </c>
      <c r="C85" s="21">
        <v>108317</v>
      </c>
      <c r="D85" s="21">
        <v>107115</v>
      </c>
      <c r="E85" s="21">
        <v>106232</v>
      </c>
      <c r="F85" s="21">
        <v>104119</v>
      </c>
      <c r="G85" s="21">
        <v>101062</v>
      </c>
    </row>
    <row r="86" spans="1:7" x14ac:dyDescent="0.25">
      <c r="A86" s="19" t="s">
        <v>82</v>
      </c>
      <c r="B86" s="19" t="s">
        <v>1013</v>
      </c>
      <c r="C86" s="21">
        <v>10004</v>
      </c>
      <c r="D86" s="21">
        <v>10053</v>
      </c>
      <c r="E86" s="21">
        <v>10025</v>
      </c>
      <c r="F86" s="21">
        <v>9966</v>
      </c>
      <c r="G86" s="21">
        <v>9893</v>
      </c>
    </row>
    <row r="87" spans="1:7" x14ac:dyDescent="0.25">
      <c r="A87" s="19" t="s">
        <v>82</v>
      </c>
      <c r="B87" s="19" t="s">
        <v>1014</v>
      </c>
      <c r="C87" s="21">
        <v>9832</v>
      </c>
      <c r="D87" s="21">
        <v>9850</v>
      </c>
      <c r="E87" s="21">
        <v>9795</v>
      </c>
      <c r="F87" s="21">
        <v>9694</v>
      </c>
      <c r="G87" s="21">
        <v>9788</v>
      </c>
    </row>
    <row r="88" spans="1:7" x14ac:dyDescent="0.25">
      <c r="A88" s="19" t="s">
        <v>82</v>
      </c>
      <c r="B88" s="19" t="s">
        <v>1015</v>
      </c>
      <c r="C88" s="21">
        <v>7621</v>
      </c>
      <c r="D88" s="21">
        <v>7694</v>
      </c>
      <c r="E88" s="21">
        <v>7795</v>
      </c>
      <c r="F88" s="21">
        <v>7691</v>
      </c>
      <c r="G88" s="21">
        <v>7772</v>
      </c>
    </row>
    <row r="89" spans="1:7" x14ac:dyDescent="0.25">
      <c r="A89" s="19" t="s">
        <v>82</v>
      </c>
      <c r="B89" s="19" t="s">
        <v>1016</v>
      </c>
      <c r="C89" s="21">
        <v>3266</v>
      </c>
      <c r="D89" s="21">
        <v>3244</v>
      </c>
      <c r="E89" s="21">
        <v>3264</v>
      </c>
      <c r="F89" s="21">
        <v>3260</v>
      </c>
      <c r="G89" s="21">
        <v>3253</v>
      </c>
    </row>
    <row r="90" spans="1:7" x14ac:dyDescent="0.25">
      <c r="A90" s="19" t="s">
        <v>82</v>
      </c>
      <c r="B90" s="19" t="s">
        <v>1017</v>
      </c>
      <c r="C90" s="21">
        <v>6203</v>
      </c>
      <c r="D90" s="21">
        <v>6360</v>
      </c>
      <c r="E90" s="21">
        <v>6444</v>
      </c>
      <c r="F90" s="21">
        <v>6519</v>
      </c>
      <c r="G90" s="21">
        <v>6508</v>
      </c>
    </row>
    <row r="91" spans="1:7" x14ac:dyDescent="0.25">
      <c r="A91" s="19" t="s">
        <v>82</v>
      </c>
      <c r="B91" s="19" t="s">
        <v>1018</v>
      </c>
      <c r="C91" s="21">
        <v>8493</v>
      </c>
      <c r="D91" s="21">
        <v>8554</v>
      </c>
      <c r="E91" s="21">
        <v>8641</v>
      </c>
      <c r="F91" s="21">
        <v>8736</v>
      </c>
      <c r="G91" s="21">
        <v>8778</v>
      </c>
    </row>
    <row r="92" spans="1:7" x14ac:dyDescent="0.25">
      <c r="A92" s="19" t="s">
        <v>82</v>
      </c>
      <c r="B92" s="19" t="s">
        <v>1019</v>
      </c>
      <c r="C92" s="21">
        <v>1183</v>
      </c>
      <c r="D92" s="21">
        <v>1169</v>
      </c>
      <c r="E92" s="21">
        <v>1167</v>
      </c>
      <c r="F92" s="21">
        <v>1132</v>
      </c>
      <c r="G92" s="21">
        <v>1088</v>
      </c>
    </row>
    <row r="93" spans="1:7" x14ac:dyDescent="0.25">
      <c r="A93" s="19" t="s">
        <v>82</v>
      </c>
      <c r="B93" s="19" t="s">
        <v>1020</v>
      </c>
      <c r="C93" s="21">
        <v>6893</v>
      </c>
      <c r="D93" s="21">
        <v>6937</v>
      </c>
      <c r="E93" s="21">
        <v>6892</v>
      </c>
      <c r="F93" s="21">
        <v>6857</v>
      </c>
      <c r="G93" s="21">
        <v>6812</v>
      </c>
    </row>
    <row r="94" spans="1:7" x14ac:dyDescent="0.25">
      <c r="A94" s="19" t="s">
        <v>82</v>
      </c>
      <c r="B94" s="19" t="s">
        <v>1021</v>
      </c>
      <c r="C94" s="21">
        <v>9202</v>
      </c>
      <c r="D94" s="21">
        <v>9161</v>
      </c>
      <c r="E94" s="21">
        <v>9220</v>
      </c>
      <c r="F94" s="21">
        <v>9314</v>
      </c>
      <c r="G94" s="21">
        <v>9319</v>
      </c>
    </row>
    <row r="95" spans="1:7" x14ac:dyDescent="0.25">
      <c r="A95" s="19" t="s">
        <v>82</v>
      </c>
      <c r="B95" s="19" t="s">
        <v>1022</v>
      </c>
      <c r="C95" s="21">
        <v>2502</v>
      </c>
      <c r="D95" s="21">
        <v>2538</v>
      </c>
      <c r="E95" s="21">
        <v>2521</v>
      </c>
      <c r="F95" s="21">
        <v>2496</v>
      </c>
      <c r="G95" s="21">
        <v>2453</v>
      </c>
    </row>
    <row r="96" spans="1:7" x14ac:dyDescent="0.25">
      <c r="A96" s="19" t="s">
        <v>82</v>
      </c>
      <c r="B96" s="19" t="s">
        <v>1023</v>
      </c>
      <c r="C96" s="21">
        <v>579</v>
      </c>
      <c r="D96" s="21">
        <v>596</v>
      </c>
      <c r="E96" s="21">
        <v>602</v>
      </c>
      <c r="F96" s="21">
        <v>612</v>
      </c>
      <c r="G96" s="21">
        <v>635</v>
      </c>
    </row>
    <row r="97" spans="1:7" x14ac:dyDescent="0.25">
      <c r="A97" s="19" t="s">
        <v>82</v>
      </c>
      <c r="B97" s="19" t="s">
        <v>1024</v>
      </c>
      <c r="C97" s="21">
        <v>5230</v>
      </c>
      <c r="D97" s="21">
        <v>5359</v>
      </c>
      <c r="E97" s="21">
        <v>5409</v>
      </c>
      <c r="F97" s="21">
        <v>5423</v>
      </c>
      <c r="G97" s="21">
        <v>5465</v>
      </c>
    </row>
    <row r="98" spans="1:7" x14ac:dyDescent="0.25">
      <c r="A98" s="19" t="s">
        <v>83</v>
      </c>
      <c r="B98" s="19" t="s">
        <v>1025</v>
      </c>
      <c r="C98" s="21">
        <v>71887</v>
      </c>
      <c r="D98" s="21">
        <v>71731</v>
      </c>
      <c r="E98" s="21">
        <v>71545</v>
      </c>
      <c r="F98" s="21">
        <v>71381</v>
      </c>
      <c r="G98" s="21">
        <v>71012</v>
      </c>
    </row>
    <row r="99" spans="1:7" x14ac:dyDescent="0.25">
      <c r="A99" s="19" t="s">
        <v>83</v>
      </c>
      <c r="B99" s="19" t="s">
        <v>1026</v>
      </c>
      <c r="C99" s="21">
        <v>125922</v>
      </c>
      <c r="D99" s="21">
        <v>126411</v>
      </c>
      <c r="E99" s="21">
        <v>124864</v>
      </c>
      <c r="F99" s="21">
        <v>125686</v>
      </c>
      <c r="G99" s="21">
        <v>126454</v>
      </c>
    </row>
    <row r="100" spans="1:7" x14ac:dyDescent="0.25">
      <c r="A100" s="19" t="s">
        <v>83</v>
      </c>
      <c r="B100" s="19" t="s">
        <v>1027</v>
      </c>
      <c r="C100" s="21">
        <v>143476</v>
      </c>
      <c r="D100" s="21">
        <v>142523</v>
      </c>
      <c r="E100" s="21">
        <v>141001</v>
      </c>
      <c r="F100" s="21">
        <v>140407</v>
      </c>
      <c r="G100" s="21">
        <v>138962</v>
      </c>
    </row>
    <row r="101" spans="1:7" x14ac:dyDescent="0.25">
      <c r="A101" s="19" t="s">
        <v>83</v>
      </c>
      <c r="B101" s="19" t="s">
        <v>1028</v>
      </c>
      <c r="C101" s="21">
        <v>54018</v>
      </c>
      <c r="D101" s="21">
        <v>53801</v>
      </c>
      <c r="E101" s="21">
        <v>53578</v>
      </c>
      <c r="F101" s="21">
        <v>53356</v>
      </c>
      <c r="G101" s="21">
        <v>52978</v>
      </c>
    </row>
    <row r="102" spans="1:7" x14ac:dyDescent="0.25">
      <c r="A102" s="19" t="s">
        <v>83</v>
      </c>
      <c r="B102" s="19" t="s">
        <v>1029</v>
      </c>
      <c r="C102" s="21">
        <v>38837</v>
      </c>
      <c r="D102" s="21">
        <v>37995</v>
      </c>
      <c r="E102" s="21">
        <v>37481</v>
      </c>
      <c r="F102" s="21">
        <v>37807</v>
      </c>
      <c r="G102" s="21">
        <v>37860</v>
      </c>
    </row>
    <row r="103" spans="1:7" x14ac:dyDescent="0.25">
      <c r="A103" s="19" t="s">
        <v>83</v>
      </c>
      <c r="B103" s="19" t="s">
        <v>1030</v>
      </c>
      <c r="C103" s="21">
        <v>9498</v>
      </c>
      <c r="D103" s="21">
        <v>9448</v>
      </c>
      <c r="E103" s="21">
        <v>9443</v>
      </c>
      <c r="F103" s="21">
        <v>9643</v>
      </c>
      <c r="G103" s="21">
        <v>9577</v>
      </c>
    </row>
    <row r="104" spans="1:7" x14ac:dyDescent="0.25">
      <c r="A104" s="19" t="s">
        <v>83</v>
      </c>
      <c r="B104" s="19" t="s">
        <v>1031</v>
      </c>
      <c r="C104" s="21">
        <v>21108</v>
      </c>
      <c r="D104" s="21">
        <v>21039</v>
      </c>
      <c r="E104" s="21">
        <v>20706</v>
      </c>
      <c r="F104" s="21">
        <v>20648</v>
      </c>
      <c r="G104" s="21">
        <v>20466</v>
      </c>
    </row>
    <row r="105" spans="1:7" x14ac:dyDescent="0.25">
      <c r="A105" s="19" t="s">
        <v>83</v>
      </c>
      <c r="B105" s="19" t="s">
        <v>1032</v>
      </c>
      <c r="C105" s="21">
        <v>4485414</v>
      </c>
      <c r="D105" s="21">
        <v>4402403</v>
      </c>
      <c r="E105" s="21">
        <v>4327184</v>
      </c>
      <c r="F105" s="21">
        <v>4256143</v>
      </c>
      <c r="G105" s="21">
        <v>4172905</v>
      </c>
    </row>
    <row r="106" spans="1:7" x14ac:dyDescent="0.25">
      <c r="A106" s="19" t="s">
        <v>83</v>
      </c>
      <c r="B106" s="19" t="s">
        <v>1033</v>
      </c>
      <c r="C106" s="21">
        <v>212181</v>
      </c>
      <c r="D106" s="21">
        <v>209292</v>
      </c>
      <c r="E106" s="21">
        <v>207017</v>
      </c>
      <c r="F106" s="21">
        <v>205412</v>
      </c>
      <c r="G106" s="21">
        <v>204574</v>
      </c>
    </row>
    <row r="107" spans="1:7" x14ac:dyDescent="0.25">
      <c r="A107" s="19" t="s">
        <v>83</v>
      </c>
      <c r="B107" s="19" t="s">
        <v>1034</v>
      </c>
      <c r="C107" s="21">
        <v>110924</v>
      </c>
      <c r="D107" s="21">
        <v>110242</v>
      </c>
      <c r="E107" s="21">
        <v>109079</v>
      </c>
      <c r="F107" s="21">
        <v>108467</v>
      </c>
      <c r="G107" s="21">
        <v>107638</v>
      </c>
    </row>
    <row r="108" spans="1:7" x14ac:dyDescent="0.25">
      <c r="A108" s="19" t="s">
        <v>83</v>
      </c>
      <c r="B108" s="19" t="s">
        <v>1035</v>
      </c>
      <c r="C108" s="21">
        <v>1047279</v>
      </c>
      <c r="D108" s="21">
        <v>1036554</v>
      </c>
      <c r="E108" s="21">
        <v>1026391</v>
      </c>
      <c r="F108" s="21">
        <v>1016707</v>
      </c>
      <c r="G108" s="21">
        <v>1009103</v>
      </c>
    </row>
    <row r="109" spans="1:7" x14ac:dyDescent="0.25">
      <c r="A109" s="19" t="s">
        <v>83</v>
      </c>
      <c r="B109" s="19" t="s">
        <v>1036</v>
      </c>
      <c r="C109" s="21">
        <v>462789</v>
      </c>
      <c r="D109" s="21">
        <v>446806</v>
      </c>
      <c r="E109" s="21">
        <v>431564</v>
      </c>
      <c r="F109" s="21">
        <v>417193</v>
      </c>
      <c r="G109" s="21">
        <v>405614</v>
      </c>
    </row>
    <row r="110" spans="1:7" x14ac:dyDescent="0.25">
      <c r="A110" s="19" t="s">
        <v>83</v>
      </c>
      <c r="B110" s="19" t="s">
        <v>1037</v>
      </c>
      <c r="C110" s="21">
        <v>46498</v>
      </c>
      <c r="D110" s="21">
        <v>46395</v>
      </c>
      <c r="E110" s="21">
        <v>46566</v>
      </c>
      <c r="F110" s="21">
        <v>46400</v>
      </c>
      <c r="G110" s="21">
        <v>46542</v>
      </c>
    </row>
    <row r="111" spans="1:7" x14ac:dyDescent="0.25">
      <c r="A111" s="19" t="s">
        <v>83</v>
      </c>
      <c r="B111" s="19" t="s">
        <v>1038</v>
      </c>
      <c r="C111" s="21">
        <v>235099</v>
      </c>
      <c r="D111" s="21">
        <v>231772</v>
      </c>
      <c r="E111" s="21">
        <v>228082</v>
      </c>
      <c r="F111" s="21">
        <v>224575</v>
      </c>
      <c r="G111" s="21">
        <v>220805</v>
      </c>
    </row>
    <row r="112" spans="1:7" x14ac:dyDescent="0.25">
      <c r="A112" s="19" t="s">
        <v>83</v>
      </c>
      <c r="B112" s="19" t="s">
        <v>1039</v>
      </c>
      <c r="C112" s="21">
        <v>213787</v>
      </c>
      <c r="D112" s="21">
        <v>211612</v>
      </c>
      <c r="E112" s="21">
        <v>209507</v>
      </c>
      <c r="F112" s="21">
        <v>207247</v>
      </c>
      <c r="G112" s="21">
        <v>205186</v>
      </c>
    </row>
    <row r="113" spans="1:7" x14ac:dyDescent="0.25">
      <c r="A113" s="19" t="s">
        <v>27</v>
      </c>
      <c r="B113" s="19" t="s">
        <v>1040</v>
      </c>
      <c r="C113" s="21">
        <v>17486</v>
      </c>
      <c r="D113" s="21">
        <v>17726</v>
      </c>
      <c r="E113" s="21">
        <v>17872</v>
      </c>
      <c r="F113" s="21">
        <v>18154</v>
      </c>
      <c r="G113" s="21">
        <v>18330</v>
      </c>
    </row>
    <row r="114" spans="1:7" x14ac:dyDescent="0.25">
      <c r="A114" s="19" t="s">
        <v>27</v>
      </c>
      <c r="B114" s="19" t="s">
        <v>1041</v>
      </c>
      <c r="C114" s="21">
        <v>19657</v>
      </c>
      <c r="D114" s="21">
        <v>20012</v>
      </c>
      <c r="E114" s="21">
        <v>20311</v>
      </c>
      <c r="F114" s="21">
        <v>20530</v>
      </c>
      <c r="G114" s="21">
        <v>20838</v>
      </c>
    </row>
    <row r="115" spans="1:7" x14ac:dyDescent="0.25">
      <c r="A115" s="19" t="s">
        <v>27</v>
      </c>
      <c r="B115" s="19" t="s">
        <v>1042</v>
      </c>
      <c r="C115" s="21">
        <v>41932</v>
      </c>
      <c r="D115" s="21">
        <v>41624</v>
      </c>
      <c r="E115" s="21">
        <v>41308</v>
      </c>
      <c r="F115" s="21">
        <v>41131</v>
      </c>
      <c r="G115" s="21">
        <v>41138</v>
      </c>
    </row>
    <row r="116" spans="1:7" x14ac:dyDescent="0.25">
      <c r="A116" s="19" t="s">
        <v>27</v>
      </c>
      <c r="B116" s="19" t="s">
        <v>1043</v>
      </c>
      <c r="C116" s="21">
        <v>279141</v>
      </c>
      <c r="D116" s="21">
        <v>272266</v>
      </c>
      <c r="E116" s="21">
        <v>266585</v>
      </c>
      <c r="F116" s="21">
        <v>259212</v>
      </c>
      <c r="G116" s="21">
        <v>251591</v>
      </c>
    </row>
    <row r="117" spans="1:7" x14ac:dyDescent="0.25">
      <c r="A117" s="19" t="s">
        <v>27</v>
      </c>
      <c r="B117" s="19" t="s">
        <v>1044</v>
      </c>
      <c r="C117" s="21">
        <v>37432</v>
      </c>
      <c r="D117" s="21">
        <v>37385</v>
      </c>
      <c r="E117" s="21">
        <v>37459</v>
      </c>
      <c r="F117" s="21">
        <v>37259</v>
      </c>
      <c r="G117" s="21">
        <v>37119</v>
      </c>
    </row>
    <row r="118" spans="1:7" x14ac:dyDescent="0.25">
      <c r="A118" s="19" t="s">
        <v>27</v>
      </c>
      <c r="B118" s="19" t="s">
        <v>1045</v>
      </c>
      <c r="C118" s="21">
        <v>10763</v>
      </c>
      <c r="D118" s="21">
        <v>10838</v>
      </c>
      <c r="E118" s="21">
        <v>10813</v>
      </c>
      <c r="F118" s="21">
        <v>10959</v>
      </c>
      <c r="G118" s="21">
        <v>10999</v>
      </c>
    </row>
    <row r="119" spans="1:7" x14ac:dyDescent="0.25">
      <c r="A119" s="19" t="s">
        <v>27</v>
      </c>
      <c r="B119" s="19" t="s">
        <v>936</v>
      </c>
      <c r="C119" s="21">
        <v>5189</v>
      </c>
      <c r="D119" s="21">
        <v>5227</v>
      </c>
      <c r="E119" s="21">
        <v>5201</v>
      </c>
      <c r="F119" s="21">
        <v>5143</v>
      </c>
      <c r="G119" s="21">
        <v>5200</v>
      </c>
    </row>
    <row r="120" spans="1:7" x14ac:dyDescent="0.25">
      <c r="A120" s="19" t="s">
        <v>27</v>
      </c>
      <c r="B120" s="19" t="s">
        <v>1046</v>
      </c>
      <c r="C120" s="21">
        <v>28380</v>
      </c>
      <c r="D120" s="21">
        <v>28097</v>
      </c>
      <c r="E120" s="21">
        <v>27865</v>
      </c>
      <c r="F120" s="21">
        <v>27728</v>
      </c>
      <c r="G120" s="21">
        <v>27755</v>
      </c>
    </row>
    <row r="121" spans="1:7" x14ac:dyDescent="0.25">
      <c r="A121" s="19" t="s">
        <v>27</v>
      </c>
      <c r="B121" s="19" t="s">
        <v>1047</v>
      </c>
      <c r="C121" s="21">
        <v>10118</v>
      </c>
      <c r="D121" s="21">
        <v>10442</v>
      </c>
      <c r="E121" s="21">
        <v>10647</v>
      </c>
      <c r="F121" s="21">
        <v>10899</v>
      </c>
      <c r="G121" s="21">
        <v>10970</v>
      </c>
    </row>
    <row r="122" spans="1:7" x14ac:dyDescent="0.25">
      <c r="A122" s="19" t="s">
        <v>27</v>
      </c>
      <c r="B122" s="19" t="s">
        <v>1048</v>
      </c>
      <c r="C122" s="21">
        <v>22320</v>
      </c>
      <c r="D122" s="21">
        <v>22313</v>
      </c>
      <c r="E122" s="21">
        <v>22184</v>
      </c>
      <c r="F122" s="21">
        <v>22602</v>
      </c>
      <c r="G122" s="21">
        <v>22513</v>
      </c>
    </row>
    <row r="123" spans="1:7" x14ac:dyDescent="0.25">
      <c r="A123" s="19" t="s">
        <v>27</v>
      </c>
      <c r="B123" s="19" t="s">
        <v>942</v>
      </c>
      <c r="C123" s="21">
        <v>14551</v>
      </c>
      <c r="D123" s="21">
        <v>14763</v>
      </c>
      <c r="E123" s="21">
        <v>14865</v>
      </c>
      <c r="F123" s="21">
        <v>15060</v>
      </c>
      <c r="G123" s="21">
        <v>15206</v>
      </c>
    </row>
    <row r="124" spans="1:7" x14ac:dyDescent="0.25">
      <c r="A124" s="19" t="s">
        <v>27</v>
      </c>
      <c r="B124" s="19" t="s">
        <v>943</v>
      </c>
      <c r="C124" s="21">
        <v>24919</v>
      </c>
      <c r="D124" s="21">
        <v>24994</v>
      </c>
      <c r="E124" s="21">
        <v>25059</v>
      </c>
      <c r="F124" s="21">
        <v>25173</v>
      </c>
      <c r="G124" s="21">
        <v>25355</v>
      </c>
    </row>
    <row r="125" spans="1:7" x14ac:dyDescent="0.25">
      <c r="A125" s="19" t="s">
        <v>27</v>
      </c>
      <c r="B125" s="19" t="s">
        <v>1049</v>
      </c>
      <c r="C125" s="21">
        <v>7956</v>
      </c>
      <c r="D125" s="21">
        <v>7995</v>
      </c>
      <c r="E125" s="21">
        <v>8162</v>
      </c>
      <c r="F125" s="21">
        <v>8245</v>
      </c>
      <c r="G125" s="21">
        <v>8284</v>
      </c>
    </row>
    <row r="126" spans="1:7" x14ac:dyDescent="0.25">
      <c r="A126" s="19" t="s">
        <v>27</v>
      </c>
      <c r="B126" s="19" t="s">
        <v>1050</v>
      </c>
      <c r="C126" s="21">
        <v>23457</v>
      </c>
      <c r="D126" s="21">
        <v>23586</v>
      </c>
      <c r="E126" s="21">
        <v>23695</v>
      </c>
      <c r="F126" s="21">
        <v>24026</v>
      </c>
      <c r="G126" s="21">
        <v>24115</v>
      </c>
    </row>
    <row r="127" spans="1:7" x14ac:dyDescent="0.25">
      <c r="A127" s="19" t="s">
        <v>27</v>
      </c>
      <c r="B127" s="19" t="s">
        <v>1051</v>
      </c>
      <c r="C127" s="21">
        <v>20846</v>
      </c>
      <c r="D127" s="21">
        <v>20825</v>
      </c>
      <c r="E127" s="21">
        <v>20810</v>
      </c>
      <c r="F127" s="21">
        <v>20874</v>
      </c>
      <c r="G127" s="21">
        <v>20936</v>
      </c>
    </row>
    <row r="128" spans="1:7" x14ac:dyDescent="0.25">
      <c r="A128" s="19" t="s">
        <v>27</v>
      </c>
      <c r="B128" s="19" t="s">
        <v>1052</v>
      </c>
      <c r="C128" s="21">
        <v>110332</v>
      </c>
      <c r="D128" s="21">
        <v>108816</v>
      </c>
      <c r="E128" s="21">
        <v>107188</v>
      </c>
      <c r="F128" s="21">
        <v>105932</v>
      </c>
      <c r="G128" s="21">
        <v>104457</v>
      </c>
    </row>
    <row r="129" spans="1:7" x14ac:dyDescent="0.25">
      <c r="A129" s="19" t="s">
        <v>27</v>
      </c>
      <c r="B129" s="19" t="s">
        <v>1053</v>
      </c>
      <c r="C129" s="21">
        <v>63257</v>
      </c>
      <c r="D129" s="21">
        <v>63379</v>
      </c>
      <c r="E129" s="21">
        <v>62894</v>
      </c>
      <c r="F129" s="21">
        <v>62263</v>
      </c>
      <c r="G129" s="21">
        <v>61904</v>
      </c>
    </row>
    <row r="130" spans="1:7" x14ac:dyDescent="0.25">
      <c r="A130" s="19" t="s">
        <v>27</v>
      </c>
      <c r="B130" s="19" t="s">
        <v>1054</v>
      </c>
      <c r="C130" s="21">
        <v>47955</v>
      </c>
      <c r="D130" s="21">
        <v>48363</v>
      </c>
      <c r="E130" s="21">
        <v>48716</v>
      </c>
      <c r="F130" s="21">
        <v>49306</v>
      </c>
      <c r="G130" s="21">
        <v>49019</v>
      </c>
    </row>
    <row r="131" spans="1:7" x14ac:dyDescent="0.25">
      <c r="A131" s="19" t="s">
        <v>27</v>
      </c>
      <c r="B131" s="19" t="s">
        <v>1055</v>
      </c>
      <c r="C131" s="21">
        <v>16419</v>
      </c>
      <c r="D131" s="21">
        <v>16630</v>
      </c>
      <c r="E131" s="21">
        <v>16792</v>
      </c>
      <c r="F131" s="21">
        <v>17025</v>
      </c>
      <c r="G131" s="21">
        <v>17255</v>
      </c>
    </row>
    <row r="132" spans="1:7" x14ac:dyDescent="0.25">
      <c r="A132" s="19" t="s">
        <v>27</v>
      </c>
      <c r="B132" s="19" t="s">
        <v>952</v>
      </c>
      <c r="C132" s="21">
        <v>7009</v>
      </c>
      <c r="D132" s="21">
        <v>7152</v>
      </c>
      <c r="E132" s="21">
        <v>7307</v>
      </c>
      <c r="F132" s="21">
        <v>7399</v>
      </c>
      <c r="G132" s="21">
        <v>7530</v>
      </c>
    </row>
    <row r="133" spans="1:7" x14ac:dyDescent="0.25">
      <c r="A133" s="19" t="s">
        <v>27</v>
      </c>
      <c r="B133" s="19" t="s">
        <v>1056</v>
      </c>
      <c r="C133" s="21">
        <v>11361</v>
      </c>
      <c r="D133" s="21">
        <v>11507</v>
      </c>
      <c r="E133" s="21">
        <v>11743</v>
      </c>
      <c r="F133" s="21">
        <v>11905</v>
      </c>
      <c r="G133" s="21">
        <v>12029</v>
      </c>
    </row>
    <row r="134" spans="1:7" x14ac:dyDescent="0.25">
      <c r="A134" s="19" t="s">
        <v>27</v>
      </c>
      <c r="B134" s="19" t="s">
        <v>1057</v>
      </c>
      <c r="C134" s="21">
        <v>18219</v>
      </c>
      <c r="D134" s="21">
        <v>18328</v>
      </c>
      <c r="E134" s="21">
        <v>18370</v>
      </c>
      <c r="F134" s="21">
        <v>18553</v>
      </c>
      <c r="G134" s="21">
        <v>18613</v>
      </c>
    </row>
    <row r="135" spans="1:7" x14ac:dyDescent="0.25">
      <c r="A135" s="19" t="s">
        <v>27</v>
      </c>
      <c r="B135" s="19" t="s">
        <v>1058</v>
      </c>
      <c r="C135" s="21">
        <v>126007</v>
      </c>
      <c r="D135" s="21">
        <v>125138</v>
      </c>
      <c r="E135" s="21">
        <v>123530</v>
      </c>
      <c r="F135" s="21">
        <v>122206</v>
      </c>
      <c r="G135" s="21">
        <v>121241</v>
      </c>
    </row>
    <row r="136" spans="1:7" x14ac:dyDescent="0.25">
      <c r="A136" s="19" t="s">
        <v>27</v>
      </c>
      <c r="B136" s="19" t="s">
        <v>958</v>
      </c>
      <c r="C136" s="21">
        <v>17715</v>
      </c>
      <c r="D136" s="21">
        <v>17764</v>
      </c>
      <c r="E136" s="21">
        <v>17809</v>
      </c>
      <c r="F136" s="21">
        <v>17655</v>
      </c>
      <c r="G136" s="21">
        <v>17749</v>
      </c>
    </row>
    <row r="137" spans="1:7" x14ac:dyDescent="0.25">
      <c r="A137" s="19" t="s">
        <v>27</v>
      </c>
      <c r="B137" s="19" t="s">
        <v>1059</v>
      </c>
      <c r="C137" s="21">
        <v>12477</v>
      </c>
      <c r="D137" s="21">
        <v>12308</v>
      </c>
      <c r="E137" s="21">
        <v>12131</v>
      </c>
      <c r="F137" s="21">
        <v>12099</v>
      </c>
      <c r="G137" s="21">
        <v>12138</v>
      </c>
    </row>
    <row r="138" spans="1:7" x14ac:dyDescent="0.25">
      <c r="A138" s="19" t="s">
        <v>27</v>
      </c>
      <c r="B138" s="19" t="s">
        <v>1060</v>
      </c>
      <c r="C138" s="21">
        <v>99386</v>
      </c>
      <c r="D138" s="21">
        <v>98966</v>
      </c>
      <c r="E138" s="21">
        <v>98327</v>
      </c>
      <c r="F138" s="21">
        <v>98282</v>
      </c>
      <c r="G138" s="21">
        <v>97814</v>
      </c>
    </row>
    <row r="139" spans="1:7" x14ac:dyDescent="0.25">
      <c r="A139" s="19" t="s">
        <v>27</v>
      </c>
      <c r="B139" s="19" t="s">
        <v>1061</v>
      </c>
      <c r="C139" s="21">
        <v>18265</v>
      </c>
      <c r="D139" s="21">
        <v>18180</v>
      </c>
      <c r="E139" s="21">
        <v>18103</v>
      </c>
      <c r="F139" s="21">
        <v>18064</v>
      </c>
      <c r="G139" s="21">
        <v>18016</v>
      </c>
    </row>
    <row r="140" spans="1:7" x14ac:dyDescent="0.25">
      <c r="A140" s="19" t="s">
        <v>27</v>
      </c>
      <c r="B140" s="19" t="s">
        <v>960</v>
      </c>
      <c r="C140" s="21">
        <v>45325</v>
      </c>
      <c r="D140" s="21">
        <v>45339</v>
      </c>
      <c r="E140" s="21">
        <v>44993</v>
      </c>
      <c r="F140" s="21">
        <v>44730</v>
      </c>
      <c r="G140" s="21">
        <v>44300</v>
      </c>
    </row>
    <row r="141" spans="1:7" x14ac:dyDescent="0.25">
      <c r="A141" s="19" t="s">
        <v>27</v>
      </c>
      <c r="B141" s="19" t="s">
        <v>1062</v>
      </c>
      <c r="C141" s="21">
        <v>21532</v>
      </c>
      <c r="D141" s="21">
        <v>21685</v>
      </c>
      <c r="E141" s="21">
        <v>21876</v>
      </c>
      <c r="F141" s="21">
        <v>22032</v>
      </c>
      <c r="G141" s="21">
        <v>22085</v>
      </c>
    </row>
    <row r="142" spans="1:7" x14ac:dyDescent="0.25">
      <c r="A142" s="19" t="s">
        <v>27</v>
      </c>
      <c r="B142" s="19" t="s">
        <v>1063</v>
      </c>
      <c r="C142" s="21">
        <v>33771</v>
      </c>
      <c r="D142" s="21">
        <v>33672</v>
      </c>
      <c r="E142" s="21">
        <v>33606</v>
      </c>
      <c r="F142" s="21">
        <v>33438</v>
      </c>
      <c r="G142" s="21">
        <v>33497</v>
      </c>
    </row>
    <row r="143" spans="1:7" x14ac:dyDescent="0.25">
      <c r="A143" s="19" t="s">
        <v>27</v>
      </c>
      <c r="B143" s="19" t="s">
        <v>1064</v>
      </c>
      <c r="C143" s="21">
        <v>13202</v>
      </c>
      <c r="D143" s="21">
        <v>13302</v>
      </c>
      <c r="E143" s="21">
        <v>13365</v>
      </c>
      <c r="F143" s="21">
        <v>13350</v>
      </c>
      <c r="G143" s="21">
        <v>13336</v>
      </c>
    </row>
    <row r="144" spans="1:7" x14ac:dyDescent="0.25">
      <c r="A144" s="19" t="s">
        <v>27</v>
      </c>
      <c r="B144" s="19" t="s">
        <v>1065</v>
      </c>
      <c r="C144" s="21">
        <v>37825</v>
      </c>
      <c r="D144" s="21">
        <v>37768</v>
      </c>
      <c r="E144" s="21">
        <v>37391</v>
      </c>
      <c r="F144" s="21">
        <v>37117</v>
      </c>
      <c r="G144" s="21">
        <v>37035</v>
      </c>
    </row>
    <row r="145" spans="1:7" x14ac:dyDescent="0.25">
      <c r="A145" s="19" t="s">
        <v>27</v>
      </c>
      <c r="B145" s="19" t="s">
        <v>1066</v>
      </c>
      <c r="C145" s="21">
        <v>13629</v>
      </c>
      <c r="D145" s="21">
        <v>13582</v>
      </c>
      <c r="E145" s="21">
        <v>13666</v>
      </c>
      <c r="F145" s="21">
        <v>13488</v>
      </c>
      <c r="G145" s="21">
        <v>13487</v>
      </c>
    </row>
    <row r="146" spans="1:7" x14ac:dyDescent="0.25">
      <c r="A146" s="19" t="s">
        <v>27</v>
      </c>
      <c r="B146" s="19" t="s">
        <v>964</v>
      </c>
      <c r="C146" s="21">
        <v>16719</v>
      </c>
      <c r="D146" s="21">
        <v>16753</v>
      </c>
      <c r="E146" s="21">
        <v>17017</v>
      </c>
      <c r="F146" s="21">
        <v>17282</v>
      </c>
      <c r="G146" s="21">
        <v>17365</v>
      </c>
    </row>
    <row r="147" spans="1:7" x14ac:dyDescent="0.25">
      <c r="A147" s="19" t="s">
        <v>27</v>
      </c>
      <c r="B147" s="19" t="s">
        <v>965</v>
      </c>
      <c r="C147" s="21">
        <v>66824</v>
      </c>
      <c r="D147" s="21">
        <v>68067</v>
      </c>
      <c r="E147" s="21">
        <v>69238</v>
      </c>
      <c r="F147" s="21">
        <v>70407</v>
      </c>
      <c r="G147" s="21">
        <v>71872</v>
      </c>
    </row>
    <row r="148" spans="1:7" x14ac:dyDescent="0.25">
      <c r="A148" s="19" t="s">
        <v>27</v>
      </c>
      <c r="B148" s="19" t="s">
        <v>1067</v>
      </c>
      <c r="C148" s="21">
        <v>26578</v>
      </c>
      <c r="D148" s="21">
        <v>26659</v>
      </c>
      <c r="E148" s="21">
        <v>26401</v>
      </c>
      <c r="F148" s="21">
        <v>26127</v>
      </c>
      <c r="G148" s="21">
        <v>26094</v>
      </c>
    </row>
    <row r="149" spans="1:7" x14ac:dyDescent="0.25">
      <c r="A149" s="19" t="s">
        <v>27</v>
      </c>
      <c r="B149" s="19" t="s">
        <v>1068</v>
      </c>
      <c r="C149" s="21">
        <v>6624</v>
      </c>
      <c r="D149" s="21">
        <v>6679</v>
      </c>
      <c r="E149" s="21">
        <v>6797</v>
      </c>
      <c r="F149" s="21">
        <v>6888</v>
      </c>
      <c r="G149" s="21">
        <v>7010</v>
      </c>
    </row>
    <row r="150" spans="1:7" x14ac:dyDescent="0.25">
      <c r="A150" s="19" t="s">
        <v>27</v>
      </c>
      <c r="B150" s="19" t="s">
        <v>968</v>
      </c>
      <c r="C150" s="21">
        <v>16406</v>
      </c>
      <c r="D150" s="21">
        <v>16432</v>
      </c>
      <c r="E150" s="21">
        <v>16571</v>
      </c>
      <c r="F150" s="21">
        <v>16639</v>
      </c>
      <c r="G150" s="21">
        <v>16696</v>
      </c>
    </row>
    <row r="151" spans="1:7" x14ac:dyDescent="0.25">
      <c r="A151" s="19" t="s">
        <v>27</v>
      </c>
      <c r="B151" s="19" t="s">
        <v>969</v>
      </c>
      <c r="C151" s="21">
        <v>8857</v>
      </c>
      <c r="D151" s="21">
        <v>8976</v>
      </c>
      <c r="E151" s="21">
        <v>9127</v>
      </c>
      <c r="F151" s="21">
        <v>9337</v>
      </c>
      <c r="G151" s="21">
        <v>9672</v>
      </c>
    </row>
    <row r="152" spans="1:7" x14ac:dyDescent="0.25">
      <c r="A152" s="19" t="s">
        <v>27</v>
      </c>
      <c r="B152" s="19" t="s">
        <v>1069</v>
      </c>
      <c r="C152" s="21">
        <v>13024</v>
      </c>
      <c r="D152" s="21">
        <v>13184</v>
      </c>
      <c r="E152" s="21">
        <v>13475</v>
      </c>
      <c r="F152" s="21">
        <v>13728</v>
      </c>
      <c r="G152" s="21">
        <v>13866</v>
      </c>
    </row>
    <row r="153" spans="1:7" x14ac:dyDescent="0.25">
      <c r="A153" s="19" t="s">
        <v>27</v>
      </c>
      <c r="B153" s="19" t="s">
        <v>1070</v>
      </c>
      <c r="C153" s="21">
        <v>12259</v>
      </c>
      <c r="D153" s="21">
        <v>12297</v>
      </c>
      <c r="E153" s="21">
        <v>12373</v>
      </c>
      <c r="F153" s="21">
        <v>12406</v>
      </c>
      <c r="G153" s="21">
        <v>12402</v>
      </c>
    </row>
    <row r="154" spans="1:7" x14ac:dyDescent="0.25">
      <c r="A154" s="19" t="s">
        <v>27</v>
      </c>
      <c r="B154" s="19" t="s">
        <v>1071</v>
      </c>
      <c r="C154" s="21">
        <v>21466</v>
      </c>
      <c r="D154" s="21">
        <v>21673</v>
      </c>
      <c r="E154" s="21">
        <v>21739</v>
      </c>
      <c r="F154" s="21">
        <v>21732</v>
      </c>
      <c r="G154" s="21">
        <v>21729</v>
      </c>
    </row>
    <row r="155" spans="1:7" x14ac:dyDescent="0.25">
      <c r="A155" s="19" t="s">
        <v>27</v>
      </c>
      <c r="B155" s="19" t="s">
        <v>1072</v>
      </c>
      <c r="C155" s="21">
        <v>73309</v>
      </c>
      <c r="D155" s="21">
        <v>73391</v>
      </c>
      <c r="E155" s="21">
        <v>72778</v>
      </c>
      <c r="F155" s="21">
        <v>71803</v>
      </c>
      <c r="G155" s="21">
        <v>71359</v>
      </c>
    </row>
    <row r="156" spans="1:7" x14ac:dyDescent="0.25">
      <c r="A156" s="19" t="s">
        <v>27</v>
      </c>
      <c r="B156" s="19" t="s">
        <v>973</v>
      </c>
      <c r="C156" s="21">
        <v>16576</v>
      </c>
      <c r="D156" s="21">
        <v>16362</v>
      </c>
      <c r="E156" s="21">
        <v>16299</v>
      </c>
      <c r="F156" s="21">
        <v>16112</v>
      </c>
      <c r="G156" s="21">
        <v>15705</v>
      </c>
    </row>
    <row r="157" spans="1:7" x14ac:dyDescent="0.25">
      <c r="A157" s="19" t="s">
        <v>27</v>
      </c>
      <c r="B157" s="19" t="s">
        <v>975</v>
      </c>
      <c r="C157" s="21">
        <v>16694</v>
      </c>
      <c r="D157" s="21">
        <v>16665</v>
      </c>
      <c r="E157" s="21">
        <v>16429</v>
      </c>
      <c r="F157" s="21">
        <v>16376</v>
      </c>
      <c r="G157" s="21">
        <v>16215</v>
      </c>
    </row>
    <row r="158" spans="1:7" x14ac:dyDescent="0.25">
      <c r="A158" s="19" t="s">
        <v>27</v>
      </c>
      <c r="B158" s="19" t="s">
        <v>1073</v>
      </c>
      <c r="C158" s="21">
        <v>43257</v>
      </c>
      <c r="D158" s="21">
        <v>43362</v>
      </c>
      <c r="E158" s="21">
        <v>43736</v>
      </c>
      <c r="F158" s="21">
        <v>43713</v>
      </c>
      <c r="G158" s="21">
        <v>43792</v>
      </c>
    </row>
    <row r="159" spans="1:7" x14ac:dyDescent="0.25">
      <c r="A159" s="19" t="s">
        <v>27</v>
      </c>
      <c r="B159" s="19" t="s">
        <v>1074</v>
      </c>
      <c r="C159" s="21">
        <v>40651</v>
      </c>
      <c r="D159" s="21">
        <v>41236</v>
      </c>
      <c r="E159" s="21">
        <v>42112</v>
      </c>
      <c r="F159" s="21">
        <v>42900</v>
      </c>
      <c r="G159" s="21">
        <v>43729</v>
      </c>
    </row>
    <row r="160" spans="1:7" x14ac:dyDescent="0.25">
      <c r="A160" s="19" t="s">
        <v>27</v>
      </c>
      <c r="B160" s="19" t="s">
        <v>978</v>
      </c>
      <c r="C160" s="21">
        <v>6701</v>
      </c>
      <c r="D160" s="21">
        <v>6880</v>
      </c>
      <c r="E160" s="21">
        <v>7013</v>
      </c>
      <c r="F160" s="21">
        <v>7205</v>
      </c>
      <c r="G160" s="21">
        <v>7452</v>
      </c>
    </row>
    <row r="161" spans="1:7" x14ac:dyDescent="0.25">
      <c r="A161" s="19" t="s">
        <v>27</v>
      </c>
      <c r="B161" s="19" t="s">
        <v>979</v>
      </c>
      <c r="C161" s="21">
        <v>8986</v>
      </c>
      <c r="D161" s="21">
        <v>8910</v>
      </c>
      <c r="E161" s="21">
        <v>8890</v>
      </c>
      <c r="F161" s="21">
        <v>8936</v>
      </c>
      <c r="G161" s="21">
        <v>9027</v>
      </c>
    </row>
    <row r="162" spans="1:7" x14ac:dyDescent="0.25">
      <c r="A162" s="19" t="s">
        <v>27</v>
      </c>
      <c r="B162" s="19" t="s">
        <v>1075</v>
      </c>
      <c r="C162" s="21">
        <v>8252</v>
      </c>
      <c r="D162" s="21">
        <v>8308</v>
      </c>
      <c r="E162" s="21">
        <v>8309</v>
      </c>
      <c r="F162" s="21">
        <v>8378</v>
      </c>
      <c r="G162" s="21">
        <v>8508</v>
      </c>
    </row>
    <row r="163" spans="1:7" x14ac:dyDescent="0.25">
      <c r="A163" s="19" t="s">
        <v>27</v>
      </c>
      <c r="B163" s="19" t="s">
        <v>1076</v>
      </c>
      <c r="C163" s="21">
        <v>7753</v>
      </c>
      <c r="D163" s="21">
        <v>7800</v>
      </c>
      <c r="E163" s="21">
        <v>7815</v>
      </c>
      <c r="F163" s="21">
        <v>7848</v>
      </c>
      <c r="G163" s="21">
        <v>7846</v>
      </c>
    </row>
    <row r="164" spans="1:7" x14ac:dyDescent="0.25">
      <c r="A164" s="19" t="s">
        <v>27</v>
      </c>
      <c r="B164" s="19" t="s">
        <v>1077</v>
      </c>
      <c r="C164" s="21">
        <v>23382</v>
      </c>
      <c r="D164" s="21">
        <v>23620</v>
      </c>
      <c r="E164" s="21">
        <v>23817</v>
      </c>
      <c r="F164" s="21">
        <v>24013</v>
      </c>
      <c r="G164" s="21">
        <v>24316</v>
      </c>
    </row>
    <row r="165" spans="1:7" x14ac:dyDescent="0.25">
      <c r="A165" s="19" t="s">
        <v>27</v>
      </c>
      <c r="B165" s="19" t="s">
        <v>981</v>
      </c>
      <c r="C165" s="21">
        <v>10455</v>
      </c>
      <c r="D165" s="21">
        <v>10380</v>
      </c>
      <c r="E165" s="21">
        <v>10346</v>
      </c>
      <c r="F165" s="21">
        <v>10286</v>
      </c>
      <c r="G165" s="21">
        <v>10307</v>
      </c>
    </row>
    <row r="166" spans="1:7" x14ac:dyDescent="0.25">
      <c r="A166" s="19" t="s">
        <v>27</v>
      </c>
      <c r="B166" s="19" t="s">
        <v>1078</v>
      </c>
      <c r="C166" s="21">
        <v>17782</v>
      </c>
      <c r="D166" s="21">
        <v>18054</v>
      </c>
      <c r="E166" s="21">
        <v>18599</v>
      </c>
      <c r="F166" s="21">
        <v>19050</v>
      </c>
      <c r="G166" s="21">
        <v>19546</v>
      </c>
    </row>
    <row r="167" spans="1:7" x14ac:dyDescent="0.25">
      <c r="A167" s="19" t="s">
        <v>27</v>
      </c>
      <c r="B167" s="19" t="s">
        <v>983</v>
      </c>
      <c r="C167" s="21">
        <v>10718</v>
      </c>
      <c r="D167" s="21">
        <v>10666</v>
      </c>
      <c r="E167" s="21">
        <v>10735</v>
      </c>
      <c r="F167" s="21">
        <v>10826</v>
      </c>
      <c r="G167" s="21">
        <v>10837</v>
      </c>
    </row>
    <row r="168" spans="1:7" x14ac:dyDescent="0.25">
      <c r="A168" s="19" t="s">
        <v>27</v>
      </c>
      <c r="B168" s="19" t="s">
        <v>1079</v>
      </c>
      <c r="C168" s="21">
        <v>23528</v>
      </c>
      <c r="D168" s="21">
        <v>23903</v>
      </c>
      <c r="E168" s="21">
        <v>24071</v>
      </c>
      <c r="F168" s="21">
        <v>23974</v>
      </c>
      <c r="G168" s="21">
        <v>24002</v>
      </c>
    </row>
    <row r="169" spans="1:7" x14ac:dyDescent="0.25">
      <c r="A169" s="19" t="s">
        <v>27</v>
      </c>
      <c r="B169" s="19" t="s">
        <v>1080</v>
      </c>
      <c r="C169" s="21">
        <v>19964</v>
      </c>
      <c r="D169" s="21">
        <v>20019</v>
      </c>
      <c r="E169" s="21">
        <v>20147</v>
      </c>
      <c r="F169" s="21">
        <v>20145</v>
      </c>
      <c r="G169" s="21">
        <v>20194</v>
      </c>
    </row>
    <row r="170" spans="1:7" x14ac:dyDescent="0.25">
      <c r="A170" s="19" t="s">
        <v>27</v>
      </c>
      <c r="B170" s="19" t="s">
        <v>1081</v>
      </c>
      <c r="C170" s="21">
        <v>64072</v>
      </c>
      <c r="D170" s="21">
        <v>63594</v>
      </c>
      <c r="E170" s="21">
        <v>63634</v>
      </c>
      <c r="F170" s="21">
        <v>63897</v>
      </c>
      <c r="G170" s="21">
        <v>63608</v>
      </c>
    </row>
    <row r="171" spans="1:7" x14ac:dyDescent="0.25">
      <c r="A171" s="19" t="s">
        <v>27</v>
      </c>
      <c r="B171" s="19" t="s">
        <v>1082</v>
      </c>
      <c r="C171" s="21">
        <v>8062</v>
      </c>
      <c r="D171" s="21">
        <v>8082</v>
      </c>
      <c r="E171" s="21">
        <v>8248</v>
      </c>
      <c r="F171" s="21">
        <v>8252</v>
      </c>
      <c r="G171" s="21">
        <v>8299</v>
      </c>
    </row>
    <row r="172" spans="1:7" x14ac:dyDescent="0.25">
      <c r="A172" s="19" t="s">
        <v>27</v>
      </c>
      <c r="B172" s="19" t="s">
        <v>1083</v>
      </c>
      <c r="C172" s="21">
        <v>391911</v>
      </c>
      <c r="D172" s="21">
        <v>391918</v>
      </c>
      <c r="E172" s="21">
        <v>393280</v>
      </c>
      <c r="F172" s="21">
        <v>394151</v>
      </c>
      <c r="G172" s="21">
        <v>393576</v>
      </c>
    </row>
    <row r="173" spans="1:7" x14ac:dyDescent="0.25">
      <c r="A173" s="19" t="s">
        <v>27</v>
      </c>
      <c r="B173" s="19" t="s">
        <v>984</v>
      </c>
      <c r="C173" s="21">
        <v>17958</v>
      </c>
      <c r="D173" s="21">
        <v>17970</v>
      </c>
      <c r="E173" s="21">
        <v>17665</v>
      </c>
      <c r="F173" s="21">
        <v>17444</v>
      </c>
      <c r="G173" s="21">
        <v>17437</v>
      </c>
    </row>
    <row r="174" spans="1:7" x14ac:dyDescent="0.25">
      <c r="A174" s="19" t="s">
        <v>27</v>
      </c>
      <c r="B174" s="19" t="s">
        <v>1084</v>
      </c>
      <c r="C174" s="21">
        <v>24994</v>
      </c>
      <c r="D174" s="21">
        <v>25509</v>
      </c>
      <c r="E174" s="21">
        <v>25997</v>
      </c>
      <c r="F174" s="21">
        <v>26347</v>
      </c>
      <c r="G174" s="21">
        <v>26651</v>
      </c>
    </row>
    <row r="175" spans="1:7" x14ac:dyDescent="0.25">
      <c r="A175" s="19" t="s">
        <v>27</v>
      </c>
      <c r="B175" s="19" t="s">
        <v>1085</v>
      </c>
      <c r="C175" s="21">
        <v>122437</v>
      </c>
      <c r="D175" s="21">
        <v>121074</v>
      </c>
      <c r="E175" s="21">
        <v>119520</v>
      </c>
      <c r="F175" s="21">
        <v>117656</v>
      </c>
      <c r="G175" s="21">
        <v>116390</v>
      </c>
    </row>
    <row r="176" spans="1:7" x14ac:dyDescent="0.25">
      <c r="A176" s="19" t="s">
        <v>27</v>
      </c>
      <c r="B176" s="19" t="s">
        <v>1086</v>
      </c>
      <c r="C176" s="21">
        <v>10281</v>
      </c>
      <c r="D176" s="21">
        <v>10339</v>
      </c>
      <c r="E176" s="21">
        <v>10369</v>
      </c>
      <c r="F176" s="21">
        <v>10332</v>
      </c>
      <c r="G176" s="21">
        <v>10561</v>
      </c>
    </row>
    <row r="177" spans="1:7" x14ac:dyDescent="0.25">
      <c r="A177" s="19" t="s">
        <v>27</v>
      </c>
      <c r="B177" s="19" t="s">
        <v>1087</v>
      </c>
      <c r="C177" s="21">
        <v>7881</v>
      </c>
      <c r="D177" s="21">
        <v>7930</v>
      </c>
      <c r="E177" s="21">
        <v>7927</v>
      </c>
      <c r="F177" s="21">
        <v>7968</v>
      </c>
      <c r="G177" s="21">
        <v>7835</v>
      </c>
    </row>
    <row r="178" spans="1:7" x14ac:dyDescent="0.25">
      <c r="A178" s="19" t="s">
        <v>27</v>
      </c>
      <c r="B178" s="19" t="s">
        <v>1088</v>
      </c>
      <c r="C178" s="21">
        <v>127827</v>
      </c>
      <c r="D178" s="21">
        <v>127570</v>
      </c>
      <c r="E178" s="21">
        <v>127786</v>
      </c>
      <c r="F178" s="21">
        <v>127385</v>
      </c>
      <c r="G178" s="21">
        <v>127385</v>
      </c>
    </row>
    <row r="179" spans="1:7" x14ac:dyDescent="0.25">
      <c r="A179" s="19" t="s">
        <v>27</v>
      </c>
      <c r="B179" s="19" t="s">
        <v>1089</v>
      </c>
      <c r="C179" s="21">
        <v>17007</v>
      </c>
      <c r="D179" s="21">
        <v>17061</v>
      </c>
      <c r="E179" s="21">
        <v>17103</v>
      </c>
      <c r="F179" s="21">
        <v>16971</v>
      </c>
      <c r="G179" s="21">
        <v>17262</v>
      </c>
    </row>
    <row r="180" spans="1:7" x14ac:dyDescent="0.25">
      <c r="A180" s="19" t="s">
        <v>27</v>
      </c>
      <c r="B180" s="19" t="s">
        <v>1090</v>
      </c>
      <c r="C180" s="21">
        <v>17442</v>
      </c>
      <c r="D180" s="21">
        <v>17290</v>
      </c>
      <c r="E180" s="21">
        <v>17147</v>
      </c>
      <c r="F180" s="21">
        <v>17007</v>
      </c>
      <c r="G180" s="21">
        <v>16808</v>
      </c>
    </row>
    <row r="181" spans="1:7" x14ac:dyDescent="0.25">
      <c r="A181" s="19" t="s">
        <v>27</v>
      </c>
      <c r="B181" s="19" t="s">
        <v>1091</v>
      </c>
      <c r="C181" s="21">
        <v>12506</v>
      </c>
      <c r="D181" s="21">
        <v>12454</v>
      </c>
      <c r="E181" s="21">
        <v>12520</v>
      </c>
      <c r="F181" s="21">
        <v>12509</v>
      </c>
      <c r="G181" s="21">
        <v>12386</v>
      </c>
    </row>
    <row r="182" spans="1:7" x14ac:dyDescent="0.25">
      <c r="A182" s="19" t="s">
        <v>27</v>
      </c>
      <c r="B182" s="19" t="s">
        <v>1092</v>
      </c>
      <c r="C182" s="21">
        <v>38682</v>
      </c>
      <c r="D182" s="21">
        <v>39139</v>
      </c>
      <c r="E182" s="21">
        <v>39460</v>
      </c>
      <c r="F182" s="21">
        <v>39879</v>
      </c>
      <c r="G182" s="21">
        <v>40086</v>
      </c>
    </row>
    <row r="183" spans="1:7" x14ac:dyDescent="0.25">
      <c r="A183" s="19" t="s">
        <v>27</v>
      </c>
      <c r="B183" s="19" t="s">
        <v>1093</v>
      </c>
      <c r="C183" s="21">
        <v>16545</v>
      </c>
      <c r="D183" s="21">
        <v>16635</v>
      </c>
      <c r="E183" s="21">
        <v>16552</v>
      </c>
      <c r="F183" s="21">
        <v>16669</v>
      </c>
      <c r="G183" s="21">
        <v>16808</v>
      </c>
    </row>
    <row r="184" spans="1:7" x14ac:dyDescent="0.25">
      <c r="A184" s="19" t="s">
        <v>27</v>
      </c>
      <c r="B184" s="19" t="s">
        <v>993</v>
      </c>
      <c r="C184" s="21">
        <v>239187</v>
      </c>
      <c r="D184" s="21">
        <v>236611</v>
      </c>
      <c r="E184" s="21">
        <v>232732</v>
      </c>
      <c r="F184" s="21">
        <v>228482</v>
      </c>
      <c r="G184" s="21">
        <v>224434</v>
      </c>
    </row>
    <row r="185" spans="1:7" x14ac:dyDescent="0.25">
      <c r="A185" s="19" t="s">
        <v>27</v>
      </c>
      <c r="B185" s="19" t="s">
        <v>1094</v>
      </c>
      <c r="C185" s="21">
        <v>78753</v>
      </c>
      <c r="D185" s="21">
        <v>78381</v>
      </c>
      <c r="E185" s="21">
        <v>78844</v>
      </c>
      <c r="F185" s="21">
        <v>78917</v>
      </c>
      <c r="G185" s="21">
        <v>78915</v>
      </c>
    </row>
    <row r="186" spans="1:7" x14ac:dyDescent="0.25">
      <c r="A186" s="19" t="s">
        <v>27</v>
      </c>
      <c r="B186" s="19" t="s">
        <v>1095</v>
      </c>
      <c r="C186" s="21">
        <v>6320</v>
      </c>
      <c r="D186" s="21">
        <v>6466</v>
      </c>
      <c r="E186" s="21">
        <v>6575</v>
      </c>
      <c r="F186" s="21">
        <v>6600</v>
      </c>
      <c r="G186" s="21">
        <v>6706</v>
      </c>
    </row>
    <row r="187" spans="1:7" x14ac:dyDescent="0.25">
      <c r="A187" s="19" t="s">
        <v>27</v>
      </c>
      <c r="B187" s="19" t="s">
        <v>1096</v>
      </c>
      <c r="C187" s="21">
        <v>21341</v>
      </c>
      <c r="D187" s="21">
        <v>21462</v>
      </c>
      <c r="E187" s="21">
        <v>21509</v>
      </c>
      <c r="F187" s="21">
        <v>21502</v>
      </c>
      <c r="G187" s="21">
        <v>21506</v>
      </c>
    </row>
    <row r="188" spans="1:7" x14ac:dyDescent="0.25">
      <c r="A188" s="19" t="s">
        <v>84</v>
      </c>
      <c r="B188" s="19" t="s">
        <v>1097</v>
      </c>
      <c r="C188" s="21">
        <v>1671329</v>
      </c>
      <c r="D188" s="21">
        <v>1666756</v>
      </c>
      <c r="E188" s="21">
        <v>1660196</v>
      </c>
      <c r="F188" s="21">
        <v>1650950</v>
      </c>
      <c r="G188" s="21">
        <v>1634538</v>
      </c>
    </row>
    <row r="189" spans="1:7" x14ac:dyDescent="0.25">
      <c r="A189" s="19" t="s">
        <v>84</v>
      </c>
      <c r="B189" s="19" t="s">
        <v>1098</v>
      </c>
      <c r="C189" s="21">
        <v>1129</v>
      </c>
      <c r="D189" s="21">
        <v>1089</v>
      </c>
      <c r="E189" s="21">
        <v>1111</v>
      </c>
      <c r="F189" s="21">
        <v>1047</v>
      </c>
      <c r="G189" s="21">
        <v>1077</v>
      </c>
    </row>
    <row r="190" spans="1:7" x14ac:dyDescent="0.25">
      <c r="A190" s="19" t="s">
        <v>84</v>
      </c>
      <c r="B190" s="19" t="s">
        <v>1099</v>
      </c>
      <c r="C190" s="21">
        <v>39752</v>
      </c>
      <c r="D190" s="21">
        <v>39405</v>
      </c>
      <c r="E190" s="21">
        <v>38529</v>
      </c>
      <c r="F190" s="21">
        <v>37429</v>
      </c>
      <c r="G190" s="21">
        <v>37031</v>
      </c>
    </row>
    <row r="191" spans="1:7" x14ac:dyDescent="0.25">
      <c r="A191" s="19" t="s">
        <v>84</v>
      </c>
      <c r="B191" s="19" t="s">
        <v>1100</v>
      </c>
      <c r="C191" s="21">
        <v>219186</v>
      </c>
      <c r="D191" s="21">
        <v>230339</v>
      </c>
      <c r="E191" s="21">
        <v>228696</v>
      </c>
      <c r="F191" s="21">
        <v>226231</v>
      </c>
      <c r="G191" s="21">
        <v>224631</v>
      </c>
    </row>
    <row r="192" spans="1:7" x14ac:dyDescent="0.25">
      <c r="A192" s="19" t="s">
        <v>84</v>
      </c>
      <c r="B192" s="19" t="s">
        <v>1101</v>
      </c>
      <c r="C192" s="21">
        <v>45905</v>
      </c>
      <c r="D192" s="21">
        <v>45698</v>
      </c>
      <c r="E192" s="21">
        <v>45681</v>
      </c>
      <c r="F192" s="21">
        <v>45322</v>
      </c>
      <c r="G192" s="21">
        <v>44965</v>
      </c>
    </row>
    <row r="193" spans="1:7" x14ac:dyDescent="0.25">
      <c r="A193" s="19" t="s">
        <v>84</v>
      </c>
      <c r="B193" s="19" t="s">
        <v>1102</v>
      </c>
      <c r="C193" s="21">
        <v>21547</v>
      </c>
      <c r="D193" s="21">
        <v>21418</v>
      </c>
      <c r="E193" s="21">
        <v>21579</v>
      </c>
      <c r="F193" s="21">
        <v>21496</v>
      </c>
      <c r="G193" s="21">
        <v>21231</v>
      </c>
    </row>
    <row r="194" spans="1:7" x14ac:dyDescent="0.25">
      <c r="A194" s="19" t="s">
        <v>84</v>
      </c>
      <c r="B194" s="19" t="s">
        <v>1103</v>
      </c>
      <c r="C194" s="21">
        <v>1153526</v>
      </c>
      <c r="D194" s="21">
        <v>1150519</v>
      </c>
      <c r="E194" s="21">
        <v>1145535</v>
      </c>
      <c r="F194" s="21">
        <v>1137268</v>
      </c>
      <c r="G194" s="21">
        <v>1124405</v>
      </c>
    </row>
    <row r="195" spans="1:7" x14ac:dyDescent="0.25">
      <c r="A195" s="19" t="s">
        <v>84</v>
      </c>
      <c r="B195" s="19" t="s">
        <v>1104</v>
      </c>
      <c r="C195" s="21">
        <v>27812</v>
      </c>
      <c r="D195" s="21">
        <v>27740</v>
      </c>
      <c r="E195" s="21">
        <v>27351</v>
      </c>
      <c r="F195" s="21">
        <v>27382</v>
      </c>
      <c r="G195" s="21">
        <v>27190</v>
      </c>
    </row>
    <row r="196" spans="1:7" x14ac:dyDescent="0.25">
      <c r="A196" s="19" t="s">
        <v>84</v>
      </c>
      <c r="B196" s="19" t="s">
        <v>1105</v>
      </c>
      <c r="C196" s="21">
        <v>192843</v>
      </c>
      <c r="D196" s="21">
        <v>190746</v>
      </c>
      <c r="E196" s="21">
        <v>188679</v>
      </c>
      <c r="F196" s="21">
        <v>185976</v>
      </c>
      <c r="G196" s="21">
        <v>184569</v>
      </c>
    </row>
    <row r="197" spans="1:7" x14ac:dyDescent="0.25">
      <c r="A197" s="19" t="s">
        <v>84</v>
      </c>
      <c r="B197" s="19" t="s">
        <v>1106</v>
      </c>
      <c r="C197" s="21">
        <v>999101</v>
      </c>
      <c r="D197" s="21">
        <v>991950</v>
      </c>
      <c r="E197" s="21">
        <v>985238</v>
      </c>
      <c r="F197" s="21">
        <v>976830</v>
      </c>
      <c r="G197" s="21">
        <v>969488</v>
      </c>
    </row>
    <row r="198" spans="1:7" x14ac:dyDescent="0.25">
      <c r="A198" s="19" t="s">
        <v>84</v>
      </c>
      <c r="B198" s="19" t="s">
        <v>1107</v>
      </c>
      <c r="C198" s="21">
        <v>28393</v>
      </c>
      <c r="D198" s="21">
        <v>27967</v>
      </c>
      <c r="E198" s="21">
        <v>27926</v>
      </c>
      <c r="F198" s="21">
        <v>27840</v>
      </c>
      <c r="G198" s="21">
        <v>27753</v>
      </c>
    </row>
    <row r="199" spans="1:7" x14ac:dyDescent="0.25">
      <c r="A199" s="19" t="s">
        <v>84</v>
      </c>
      <c r="B199" s="19" t="s">
        <v>1108</v>
      </c>
      <c r="C199" s="21">
        <v>135558</v>
      </c>
      <c r="D199" s="21">
        <v>136244</v>
      </c>
      <c r="E199" s="21">
        <v>136507</v>
      </c>
      <c r="F199" s="21">
        <v>136290</v>
      </c>
      <c r="G199" s="21">
        <v>135102</v>
      </c>
    </row>
    <row r="200" spans="1:7" x14ac:dyDescent="0.25">
      <c r="A200" s="19" t="s">
        <v>84</v>
      </c>
      <c r="B200" s="19" t="s">
        <v>1109</v>
      </c>
      <c r="C200" s="21">
        <v>181215</v>
      </c>
      <c r="D200" s="21">
        <v>181523</v>
      </c>
      <c r="E200" s="21">
        <v>181649</v>
      </c>
      <c r="F200" s="21">
        <v>180179</v>
      </c>
      <c r="G200" s="21">
        <v>178937</v>
      </c>
    </row>
    <row r="201" spans="1:7" x14ac:dyDescent="0.25">
      <c r="A201" s="19" t="s">
        <v>84</v>
      </c>
      <c r="B201" s="19" t="s">
        <v>1110</v>
      </c>
      <c r="C201" s="21">
        <v>18039</v>
      </c>
      <c r="D201" s="21">
        <v>17946</v>
      </c>
      <c r="E201" s="21">
        <v>17868</v>
      </c>
      <c r="F201" s="21">
        <v>17922</v>
      </c>
      <c r="G201" s="21">
        <v>18108</v>
      </c>
    </row>
    <row r="202" spans="1:7" x14ac:dyDescent="0.25">
      <c r="A202" s="19" t="s">
        <v>84</v>
      </c>
      <c r="B202" s="19" t="s">
        <v>1111</v>
      </c>
      <c r="C202" s="21">
        <v>900202</v>
      </c>
      <c r="D202" s="21">
        <v>893758</v>
      </c>
      <c r="E202" s="21">
        <v>887356</v>
      </c>
      <c r="F202" s="21">
        <v>880856</v>
      </c>
      <c r="G202" s="21">
        <v>876031</v>
      </c>
    </row>
    <row r="203" spans="1:7" x14ac:dyDescent="0.25">
      <c r="A203" s="19" t="s">
        <v>84</v>
      </c>
      <c r="B203" s="19" t="s">
        <v>1112</v>
      </c>
      <c r="C203" s="21">
        <v>152940</v>
      </c>
      <c r="D203" s="21">
        <v>151382</v>
      </c>
      <c r="E203" s="21">
        <v>149665</v>
      </c>
      <c r="F203" s="21">
        <v>149382</v>
      </c>
      <c r="G203" s="21">
        <v>150085</v>
      </c>
    </row>
    <row r="204" spans="1:7" x14ac:dyDescent="0.25">
      <c r="A204" s="19" t="s">
        <v>84</v>
      </c>
      <c r="B204" s="19" t="s">
        <v>1113</v>
      </c>
      <c r="C204" s="21">
        <v>64386</v>
      </c>
      <c r="D204" s="21">
        <v>64317</v>
      </c>
      <c r="E204" s="21">
        <v>64111</v>
      </c>
      <c r="F204" s="21">
        <v>63903</v>
      </c>
      <c r="G204" s="21">
        <v>64260</v>
      </c>
    </row>
    <row r="205" spans="1:7" x14ac:dyDescent="0.25">
      <c r="A205" s="19" t="s">
        <v>84</v>
      </c>
      <c r="B205" s="19" t="s">
        <v>1114</v>
      </c>
      <c r="C205" s="21">
        <v>30573</v>
      </c>
      <c r="D205" s="21">
        <v>30618</v>
      </c>
      <c r="E205" s="21">
        <v>30920</v>
      </c>
      <c r="F205" s="21">
        <v>30721</v>
      </c>
      <c r="G205" s="21">
        <v>31256</v>
      </c>
    </row>
    <row r="206" spans="1:7" x14ac:dyDescent="0.25">
      <c r="A206" s="19" t="s">
        <v>84</v>
      </c>
      <c r="B206" s="19" t="s">
        <v>1115</v>
      </c>
      <c r="C206" s="21">
        <v>10039107</v>
      </c>
      <c r="D206" s="21">
        <v>10073906</v>
      </c>
      <c r="E206" s="21">
        <v>10103711</v>
      </c>
      <c r="F206" s="21">
        <v>10105708</v>
      </c>
      <c r="G206" s="21">
        <v>10085416</v>
      </c>
    </row>
    <row r="207" spans="1:7" x14ac:dyDescent="0.25">
      <c r="A207" s="19" t="s">
        <v>84</v>
      </c>
      <c r="B207" s="19" t="s">
        <v>1116</v>
      </c>
      <c r="C207" s="21">
        <v>157327</v>
      </c>
      <c r="D207" s="21">
        <v>156882</v>
      </c>
      <c r="E207" s="21">
        <v>155423</v>
      </c>
      <c r="F207" s="21">
        <v>153956</v>
      </c>
      <c r="G207" s="21">
        <v>153576</v>
      </c>
    </row>
    <row r="208" spans="1:7" x14ac:dyDescent="0.25">
      <c r="A208" s="19" t="s">
        <v>84</v>
      </c>
      <c r="B208" s="19" t="s">
        <v>1117</v>
      </c>
      <c r="C208" s="21">
        <v>258826</v>
      </c>
      <c r="D208" s="21">
        <v>259662</v>
      </c>
      <c r="E208" s="21">
        <v>259749</v>
      </c>
      <c r="F208" s="21">
        <v>260562</v>
      </c>
      <c r="G208" s="21">
        <v>260916</v>
      </c>
    </row>
    <row r="209" spans="1:7" x14ac:dyDescent="0.25">
      <c r="A209" s="19" t="s">
        <v>84</v>
      </c>
      <c r="B209" s="19" t="s">
        <v>1118</v>
      </c>
      <c r="C209" s="21">
        <v>17203</v>
      </c>
      <c r="D209" s="21">
        <v>17405</v>
      </c>
      <c r="E209" s="21">
        <v>17414</v>
      </c>
      <c r="F209" s="21">
        <v>17456</v>
      </c>
      <c r="G209" s="21">
        <v>17622</v>
      </c>
    </row>
    <row r="210" spans="1:7" x14ac:dyDescent="0.25">
      <c r="A210" s="19" t="s">
        <v>84</v>
      </c>
      <c r="B210" s="19" t="s">
        <v>1119</v>
      </c>
      <c r="C210" s="21">
        <v>86749</v>
      </c>
      <c r="D210" s="21">
        <v>87401</v>
      </c>
      <c r="E210" s="21">
        <v>87576</v>
      </c>
      <c r="F210" s="21">
        <v>87285</v>
      </c>
      <c r="G210" s="21">
        <v>87107</v>
      </c>
    </row>
    <row r="211" spans="1:7" x14ac:dyDescent="0.25">
      <c r="A211" s="19" t="s">
        <v>84</v>
      </c>
      <c r="B211" s="19" t="s">
        <v>1120</v>
      </c>
      <c r="C211" s="21">
        <v>277680</v>
      </c>
      <c r="D211" s="21">
        <v>274151</v>
      </c>
      <c r="E211" s="21">
        <v>271096</v>
      </c>
      <c r="F211" s="21">
        <v>267628</v>
      </c>
      <c r="G211" s="21">
        <v>266353</v>
      </c>
    </row>
    <row r="212" spans="1:7" x14ac:dyDescent="0.25">
      <c r="A212" s="19" t="s">
        <v>84</v>
      </c>
      <c r="B212" s="19" t="s">
        <v>1121</v>
      </c>
      <c r="C212" s="21">
        <v>8841</v>
      </c>
      <c r="D212" s="21">
        <v>8800</v>
      </c>
      <c r="E212" s="21">
        <v>8876</v>
      </c>
      <c r="F212" s="21">
        <v>8961</v>
      </c>
      <c r="G212" s="21">
        <v>9056</v>
      </c>
    </row>
    <row r="213" spans="1:7" x14ac:dyDescent="0.25">
      <c r="A213" s="19" t="s">
        <v>84</v>
      </c>
      <c r="B213" s="19" t="s">
        <v>1122</v>
      </c>
      <c r="C213" s="21">
        <v>14444</v>
      </c>
      <c r="D213" s="21">
        <v>14403</v>
      </c>
      <c r="E213" s="21">
        <v>14354</v>
      </c>
      <c r="F213" s="21">
        <v>14273</v>
      </c>
      <c r="G213" s="21">
        <v>14077</v>
      </c>
    </row>
    <row r="214" spans="1:7" x14ac:dyDescent="0.25">
      <c r="A214" s="19" t="s">
        <v>84</v>
      </c>
      <c r="B214" s="19" t="s">
        <v>1123</v>
      </c>
      <c r="C214" s="21">
        <v>434061</v>
      </c>
      <c r="D214" s="21">
        <v>433950</v>
      </c>
      <c r="E214" s="21">
        <v>434534</v>
      </c>
      <c r="F214" s="21">
        <v>433953</v>
      </c>
      <c r="G214" s="21">
        <v>430552</v>
      </c>
    </row>
    <row r="215" spans="1:7" x14ac:dyDescent="0.25">
      <c r="A215" s="19" t="s">
        <v>84</v>
      </c>
      <c r="B215" s="19" t="s">
        <v>1124</v>
      </c>
      <c r="C215" s="21">
        <v>137744</v>
      </c>
      <c r="D215" s="21">
        <v>138789</v>
      </c>
      <c r="E215" s="21">
        <v>139878</v>
      </c>
      <c r="F215" s="21">
        <v>140840</v>
      </c>
      <c r="G215" s="21">
        <v>140862</v>
      </c>
    </row>
    <row r="216" spans="1:7" x14ac:dyDescent="0.25">
      <c r="A216" s="19" t="s">
        <v>84</v>
      </c>
      <c r="B216" s="19" t="s">
        <v>1075</v>
      </c>
      <c r="C216" s="21">
        <v>99755</v>
      </c>
      <c r="D216" s="21">
        <v>99508</v>
      </c>
      <c r="E216" s="21">
        <v>99367</v>
      </c>
      <c r="F216" s="21">
        <v>98913</v>
      </c>
      <c r="G216" s="21">
        <v>98676</v>
      </c>
    </row>
    <row r="217" spans="1:7" x14ac:dyDescent="0.25">
      <c r="A217" s="19" t="s">
        <v>84</v>
      </c>
      <c r="B217" s="19" t="s">
        <v>1125</v>
      </c>
      <c r="C217" s="21">
        <v>3175692</v>
      </c>
      <c r="D217" s="21">
        <v>3175973</v>
      </c>
      <c r="E217" s="21">
        <v>3174289</v>
      </c>
      <c r="F217" s="21">
        <v>3164986</v>
      </c>
      <c r="G217" s="21">
        <v>3149280</v>
      </c>
    </row>
    <row r="218" spans="1:7" x14ac:dyDescent="0.25">
      <c r="A218" s="19" t="s">
        <v>84</v>
      </c>
      <c r="B218" s="19" t="s">
        <v>1126</v>
      </c>
      <c r="C218" s="21">
        <v>398329</v>
      </c>
      <c r="D218" s="21">
        <v>392330</v>
      </c>
      <c r="E218" s="21">
        <v>385115</v>
      </c>
      <c r="F218" s="21">
        <v>378943</v>
      </c>
      <c r="G218" s="21">
        <v>372841</v>
      </c>
    </row>
    <row r="219" spans="1:7" x14ac:dyDescent="0.25">
      <c r="A219" s="19" t="s">
        <v>84</v>
      </c>
      <c r="B219" s="19" t="s">
        <v>1127</v>
      </c>
      <c r="C219" s="21">
        <v>18807</v>
      </c>
      <c r="D219" s="21">
        <v>18741</v>
      </c>
      <c r="E219" s="21">
        <v>18660</v>
      </c>
      <c r="F219" s="21">
        <v>18665</v>
      </c>
      <c r="G219" s="21">
        <v>18427</v>
      </c>
    </row>
    <row r="220" spans="1:7" x14ac:dyDescent="0.25">
      <c r="A220" s="19" t="s">
        <v>84</v>
      </c>
      <c r="B220" s="19" t="s">
        <v>1128</v>
      </c>
      <c r="C220" s="21">
        <v>2470546</v>
      </c>
      <c r="D220" s="21">
        <v>2445789</v>
      </c>
      <c r="E220" s="21">
        <v>2414964</v>
      </c>
      <c r="F220" s="21">
        <v>2380081</v>
      </c>
      <c r="G220" s="21">
        <v>2345816</v>
      </c>
    </row>
    <row r="221" spans="1:7" x14ac:dyDescent="0.25">
      <c r="A221" s="19" t="s">
        <v>84</v>
      </c>
      <c r="B221" s="19" t="s">
        <v>1129</v>
      </c>
      <c r="C221" s="21">
        <v>1552058</v>
      </c>
      <c r="D221" s="21">
        <v>1538746</v>
      </c>
      <c r="E221" s="21">
        <v>1527301</v>
      </c>
      <c r="F221" s="21">
        <v>1510987</v>
      </c>
      <c r="G221" s="21">
        <v>1493674</v>
      </c>
    </row>
    <row r="222" spans="1:7" x14ac:dyDescent="0.25">
      <c r="A222" s="19" t="s">
        <v>84</v>
      </c>
      <c r="B222" s="19" t="s">
        <v>1130</v>
      </c>
      <c r="C222" s="21">
        <v>62808</v>
      </c>
      <c r="D222" s="21">
        <v>61467</v>
      </c>
      <c r="E222" s="21">
        <v>60164</v>
      </c>
      <c r="F222" s="21">
        <v>59225</v>
      </c>
      <c r="G222" s="21">
        <v>58216</v>
      </c>
    </row>
    <row r="223" spans="1:7" x14ac:dyDescent="0.25">
      <c r="A223" s="19" t="s">
        <v>84</v>
      </c>
      <c r="B223" s="19" t="s">
        <v>1131</v>
      </c>
      <c r="C223" s="21">
        <v>2180085</v>
      </c>
      <c r="D223" s="21">
        <v>2166753</v>
      </c>
      <c r="E223" s="21">
        <v>2150945</v>
      </c>
      <c r="F223" s="21">
        <v>2131960</v>
      </c>
      <c r="G223" s="21">
        <v>2115411</v>
      </c>
    </row>
    <row r="224" spans="1:7" x14ac:dyDescent="0.25">
      <c r="A224" s="19" t="s">
        <v>84</v>
      </c>
      <c r="B224" s="19" t="s">
        <v>1132</v>
      </c>
      <c r="C224" s="21">
        <v>3338330</v>
      </c>
      <c r="D224" s="21">
        <v>3333861</v>
      </c>
      <c r="E224" s="21">
        <v>3321237</v>
      </c>
      <c r="F224" s="21">
        <v>3306089</v>
      </c>
      <c r="G224" s="21">
        <v>3280850</v>
      </c>
    </row>
    <row r="225" spans="1:7" x14ac:dyDescent="0.25">
      <c r="A225" s="19" t="s">
        <v>84</v>
      </c>
      <c r="B225" s="19" t="s">
        <v>1133</v>
      </c>
      <c r="C225" s="21">
        <v>881549</v>
      </c>
      <c r="D225" s="21">
        <v>880696</v>
      </c>
      <c r="E225" s="21">
        <v>878040</v>
      </c>
      <c r="F225" s="21">
        <v>871512</v>
      </c>
      <c r="G225" s="21">
        <v>863010</v>
      </c>
    </row>
    <row r="226" spans="1:7" x14ac:dyDescent="0.25">
      <c r="A226" s="19" t="s">
        <v>84</v>
      </c>
      <c r="B226" s="19" t="s">
        <v>1134</v>
      </c>
      <c r="C226" s="21">
        <v>762148</v>
      </c>
      <c r="D226" s="21">
        <v>752491</v>
      </c>
      <c r="E226" s="21">
        <v>743296</v>
      </c>
      <c r="F226" s="21">
        <v>732809</v>
      </c>
      <c r="G226" s="21">
        <v>722271</v>
      </c>
    </row>
    <row r="227" spans="1:7" x14ac:dyDescent="0.25">
      <c r="A227" s="19" t="s">
        <v>84</v>
      </c>
      <c r="B227" s="19" t="s">
        <v>1135</v>
      </c>
      <c r="C227" s="21">
        <v>283111</v>
      </c>
      <c r="D227" s="21">
        <v>283354</v>
      </c>
      <c r="E227" s="21">
        <v>282481</v>
      </c>
      <c r="F227" s="21">
        <v>281803</v>
      </c>
      <c r="G227" s="21">
        <v>280077</v>
      </c>
    </row>
    <row r="228" spans="1:7" x14ac:dyDescent="0.25">
      <c r="A228" s="19" t="s">
        <v>84</v>
      </c>
      <c r="B228" s="19" t="s">
        <v>1136</v>
      </c>
      <c r="C228" s="21">
        <v>766573</v>
      </c>
      <c r="D228" s="21">
        <v>768681</v>
      </c>
      <c r="E228" s="21">
        <v>768901</v>
      </c>
      <c r="F228" s="21">
        <v>767906</v>
      </c>
      <c r="G228" s="21">
        <v>765055</v>
      </c>
    </row>
    <row r="229" spans="1:7" x14ac:dyDescent="0.25">
      <c r="A229" s="19" t="s">
        <v>84</v>
      </c>
      <c r="B229" s="19" t="s">
        <v>1137</v>
      </c>
      <c r="C229" s="21">
        <v>446499</v>
      </c>
      <c r="D229" s="21">
        <v>445780</v>
      </c>
      <c r="E229" s="21">
        <v>445298</v>
      </c>
      <c r="F229" s="21">
        <v>444340</v>
      </c>
      <c r="G229" s="21">
        <v>442229</v>
      </c>
    </row>
    <row r="230" spans="1:7" x14ac:dyDescent="0.25">
      <c r="A230" s="19" t="s">
        <v>84</v>
      </c>
      <c r="B230" s="19" t="s">
        <v>1138</v>
      </c>
      <c r="C230" s="21">
        <v>1927852</v>
      </c>
      <c r="D230" s="21">
        <v>1932337</v>
      </c>
      <c r="E230" s="21">
        <v>1932510</v>
      </c>
      <c r="F230" s="21">
        <v>1928368</v>
      </c>
      <c r="G230" s="21">
        <v>1916285</v>
      </c>
    </row>
    <row r="231" spans="1:7" x14ac:dyDescent="0.25">
      <c r="A231" s="19" t="s">
        <v>84</v>
      </c>
      <c r="B231" s="19" t="s">
        <v>1037</v>
      </c>
      <c r="C231" s="21">
        <v>273213</v>
      </c>
      <c r="D231" s="21">
        <v>273841</v>
      </c>
      <c r="E231" s="21">
        <v>274856</v>
      </c>
      <c r="F231" s="21">
        <v>274396</v>
      </c>
      <c r="G231" s="21">
        <v>273503</v>
      </c>
    </row>
    <row r="232" spans="1:7" x14ac:dyDescent="0.25">
      <c r="A232" s="19" t="s">
        <v>84</v>
      </c>
      <c r="B232" s="19" t="s">
        <v>1139</v>
      </c>
      <c r="C232" s="21">
        <v>180080</v>
      </c>
      <c r="D232" s="21">
        <v>179709</v>
      </c>
      <c r="E232" s="21">
        <v>179384</v>
      </c>
      <c r="F232" s="21">
        <v>178571</v>
      </c>
      <c r="G232" s="21">
        <v>178314</v>
      </c>
    </row>
    <row r="233" spans="1:7" x14ac:dyDescent="0.25">
      <c r="A233" s="19" t="s">
        <v>84</v>
      </c>
      <c r="B233" s="19" t="s">
        <v>1140</v>
      </c>
      <c r="C233" s="21">
        <v>3005</v>
      </c>
      <c r="D233" s="21">
        <v>2997</v>
      </c>
      <c r="E233" s="21">
        <v>3002</v>
      </c>
      <c r="F233" s="21">
        <v>2951</v>
      </c>
      <c r="G233" s="21">
        <v>2985</v>
      </c>
    </row>
    <row r="234" spans="1:7" x14ac:dyDescent="0.25">
      <c r="A234" s="19" t="s">
        <v>84</v>
      </c>
      <c r="B234" s="19" t="s">
        <v>1141</v>
      </c>
      <c r="C234" s="21">
        <v>43539</v>
      </c>
      <c r="D234" s="21">
        <v>43550</v>
      </c>
      <c r="E234" s="21">
        <v>43622</v>
      </c>
      <c r="F234" s="21">
        <v>43376</v>
      </c>
      <c r="G234" s="21">
        <v>43254</v>
      </c>
    </row>
    <row r="235" spans="1:7" x14ac:dyDescent="0.25">
      <c r="A235" s="19" t="s">
        <v>84</v>
      </c>
      <c r="B235" s="19" t="s">
        <v>1142</v>
      </c>
      <c r="C235" s="21">
        <v>447643</v>
      </c>
      <c r="D235" s="21">
        <v>445725</v>
      </c>
      <c r="E235" s="21">
        <v>443511</v>
      </c>
      <c r="F235" s="21">
        <v>438858</v>
      </c>
      <c r="G235" s="21">
        <v>433409</v>
      </c>
    </row>
    <row r="236" spans="1:7" x14ac:dyDescent="0.25">
      <c r="A236" s="19" t="s">
        <v>84</v>
      </c>
      <c r="B236" s="19" t="s">
        <v>1143</v>
      </c>
      <c r="C236" s="21">
        <v>494336</v>
      </c>
      <c r="D236" s="21">
        <v>498643</v>
      </c>
      <c r="E236" s="21">
        <v>502469</v>
      </c>
      <c r="F236" s="21">
        <v>502547</v>
      </c>
      <c r="G236" s="21">
        <v>500863</v>
      </c>
    </row>
    <row r="237" spans="1:7" x14ac:dyDescent="0.25">
      <c r="A237" s="19" t="s">
        <v>84</v>
      </c>
      <c r="B237" s="19" t="s">
        <v>1144</v>
      </c>
      <c r="C237" s="21">
        <v>550660</v>
      </c>
      <c r="D237" s="21">
        <v>548126</v>
      </c>
      <c r="E237" s="21">
        <v>544717</v>
      </c>
      <c r="F237" s="21">
        <v>539255</v>
      </c>
      <c r="G237" s="21">
        <v>533211</v>
      </c>
    </row>
    <row r="238" spans="1:7" x14ac:dyDescent="0.25">
      <c r="A238" s="19" t="s">
        <v>84</v>
      </c>
      <c r="B238" s="19" t="s">
        <v>1145</v>
      </c>
      <c r="C238" s="21">
        <v>96971</v>
      </c>
      <c r="D238" s="21">
        <v>96348</v>
      </c>
      <c r="E238" s="21">
        <v>96204</v>
      </c>
      <c r="F238" s="21">
        <v>95742</v>
      </c>
      <c r="G238" s="21">
        <v>95282</v>
      </c>
    </row>
    <row r="239" spans="1:7" x14ac:dyDescent="0.25">
      <c r="A239" s="19" t="s">
        <v>84</v>
      </c>
      <c r="B239" s="19" t="s">
        <v>1146</v>
      </c>
      <c r="C239" s="21">
        <v>65084</v>
      </c>
      <c r="D239" s="21">
        <v>64018</v>
      </c>
      <c r="E239" s="21">
        <v>63847</v>
      </c>
      <c r="F239" s="21">
        <v>63453</v>
      </c>
      <c r="G239" s="21">
        <v>63158</v>
      </c>
    </row>
    <row r="240" spans="1:7" x14ac:dyDescent="0.25">
      <c r="A240" s="19" t="s">
        <v>84</v>
      </c>
      <c r="B240" s="19" t="s">
        <v>1147</v>
      </c>
      <c r="C240" s="21">
        <v>12285</v>
      </c>
      <c r="D240" s="21">
        <v>12567</v>
      </c>
      <c r="E240" s="21">
        <v>12726</v>
      </c>
      <c r="F240" s="21">
        <v>12828</v>
      </c>
      <c r="G240" s="21">
        <v>13094</v>
      </c>
    </row>
    <row r="241" spans="1:7" x14ac:dyDescent="0.25">
      <c r="A241" s="19" t="s">
        <v>84</v>
      </c>
      <c r="B241" s="19" t="s">
        <v>1148</v>
      </c>
      <c r="C241" s="21">
        <v>466195</v>
      </c>
      <c r="D241" s="21">
        <v>464589</v>
      </c>
      <c r="E241" s="21">
        <v>462308</v>
      </c>
      <c r="F241" s="21">
        <v>459235</v>
      </c>
      <c r="G241" s="21">
        <v>457161</v>
      </c>
    </row>
    <row r="242" spans="1:7" x14ac:dyDescent="0.25">
      <c r="A242" s="19" t="s">
        <v>84</v>
      </c>
      <c r="B242" s="19" t="s">
        <v>1149</v>
      </c>
      <c r="C242" s="21">
        <v>54478</v>
      </c>
      <c r="D242" s="21">
        <v>54387</v>
      </c>
      <c r="E242" s="21">
        <v>53976</v>
      </c>
      <c r="F242" s="21">
        <v>53770</v>
      </c>
      <c r="G242" s="21">
        <v>53615</v>
      </c>
    </row>
    <row r="243" spans="1:7" x14ac:dyDescent="0.25">
      <c r="A243" s="19" t="s">
        <v>84</v>
      </c>
      <c r="B243" s="19" t="s">
        <v>1150</v>
      </c>
      <c r="C243" s="21">
        <v>846006</v>
      </c>
      <c r="D243" s="21">
        <v>848142</v>
      </c>
      <c r="E243" s="21">
        <v>849044</v>
      </c>
      <c r="F243" s="21">
        <v>847323</v>
      </c>
      <c r="G243" s="21">
        <v>845802</v>
      </c>
    </row>
    <row r="244" spans="1:7" x14ac:dyDescent="0.25">
      <c r="A244" s="19" t="s">
        <v>84</v>
      </c>
      <c r="B244" s="19" t="s">
        <v>1151</v>
      </c>
      <c r="C244" s="21">
        <v>220500</v>
      </c>
      <c r="D244" s="21">
        <v>220118</v>
      </c>
      <c r="E244" s="21">
        <v>218477</v>
      </c>
      <c r="F244" s="21">
        <v>215627</v>
      </c>
      <c r="G244" s="21">
        <v>212037</v>
      </c>
    </row>
    <row r="245" spans="1:7" x14ac:dyDescent="0.25">
      <c r="A245" s="19" t="s">
        <v>84</v>
      </c>
      <c r="B245" s="19" t="s">
        <v>1152</v>
      </c>
      <c r="C245" s="21">
        <v>78668</v>
      </c>
      <c r="D245" s="21">
        <v>77557</v>
      </c>
      <c r="E245" s="21">
        <v>76578</v>
      </c>
      <c r="F245" s="21">
        <v>74952</v>
      </c>
      <c r="G245" s="21">
        <v>74045</v>
      </c>
    </row>
    <row r="246" spans="1:7" x14ac:dyDescent="0.25">
      <c r="A246" s="19" t="s">
        <v>85</v>
      </c>
      <c r="B246" s="19" t="s">
        <v>1153</v>
      </c>
      <c r="C246" s="21">
        <v>517421</v>
      </c>
      <c r="D246" s="21">
        <v>511354</v>
      </c>
      <c r="E246" s="21">
        <v>503590</v>
      </c>
      <c r="F246" s="21">
        <v>497734</v>
      </c>
      <c r="G246" s="21">
        <v>490443</v>
      </c>
    </row>
    <row r="247" spans="1:7" x14ac:dyDescent="0.25">
      <c r="A247" s="19" t="s">
        <v>85</v>
      </c>
      <c r="B247" s="19" t="s">
        <v>1154</v>
      </c>
      <c r="C247" s="21">
        <v>16233</v>
      </c>
      <c r="D247" s="21">
        <v>16248</v>
      </c>
      <c r="E247" s="21">
        <v>16108</v>
      </c>
      <c r="F247" s="21">
        <v>16053</v>
      </c>
      <c r="G247" s="21">
        <v>15894</v>
      </c>
    </row>
    <row r="248" spans="1:7" x14ac:dyDescent="0.25">
      <c r="A248" s="19" t="s">
        <v>85</v>
      </c>
      <c r="B248" s="19" t="s">
        <v>1155</v>
      </c>
      <c r="C248" s="21">
        <v>656590</v>
      </c>
      <c r="D248" s="21">
        <v>651797</v>
      </c>
      <c r="E248" s="21">
        <v>644478</v>
      </c>
      <c r="F248" s="21">
        <v>638950</v>
      </c>
      <c r="G248" s="21">
        <v>630984</v>
      </c>
    </row>
    <row r="249" spans="1:7" x14ac:dyDescent="0.25">
      <c r="A249" s="19" t="s">
        <v>85</v>
      </c>
      <c r="B249" s="19" t="s">
        <v>1156</v>
      </c>
      <c r="C249" s="21">
        <v>14029</v>
      </c>
      <c r="D249" s="21">
        <v>13730</v>
      </c>
      <c r="E249" s="21">
        <v>13295</v>
      </c>
      <c r="F249" s="21">
        <v>12825</v>
      </c>
      <c r="G249" s="21">
        <v>12387</v>
      </c>
    </row>
    <row r="250" spans="1:7" x14ac:dyDescent="0.25">
      <c r="A250" s="19" t="s">
        <v>85</v>
      </c>
      <c r="B250" s="19" t="s">
        <v>1157</v>
      </c>
      <c r="C250" s="21">
        <v>3581</v>
      </c>
      <c r="D250" s="21">
        <v>3584</v>
      </c>
      <c r="E250" s="21">
        <v>3554</v>
      </c>
      <c r="F250" s="21">
        <v>3530</v>
      </c>
      <c r="G250" s="21">
        <v>3555</v>
      </c>
    </row>
    <row r="251" spans="1:7" x14ac:dyDescent="0.25">
      <c r="A251" s="19" t="s">
        <v>85</v>
      </c>
      <c r="B251" s="19" t="s">
        <v>1158</v>
      </c>
      <c r="C251" s="21">
        <v>5577</v>
      </c>
      <c r="D251" s="21">
        <v>5808</v>
      </c>
      <c r="E251" s="21">
        <v>5827</v>
      </c>
      <c r="F251" s="21">
        <v>5833</v>
      </c>
      <c r="G251" s="21">
        <v>5889</v>
      </c>
    </row>
    <row r="252" spans="1:7" x14ac:dyDescent="0.25">
      <c r="A252" s="19" t="s">
        <v>85</v>
      </c>
      <c r="B252" s="19" t="s">
        <v>1159</v>
      </c>
      <c r="C252" s="21">
        <v>326196</v>
      </c>
      <c r="D252" s="21">
        <v>324636</v>
      </c>
      <c r="E252" s="21">
        <v>322441</v>
      </c>
      <c r="F252" s="21">
        <v>321250</v>
      </c>
      <c r="G252" s="21">
        <v>318027</v>
      </c>
    </row>
    <row r="253" spans="1:7" x14ac:dyDescent="0.25">
      <c r="A253" s="19" t="s">
        <v>85</v>
      </c>
      <c r="B253" s="19" t="s">
        <v>1160</v>
      </c>
      <c r="C253" s="21">
        <v>70465</v>
      </c>
      <c r="D253" s="21">
        <v>69324</v>
      </c>
      <c r="E253" s="21">
        <v>68263</v>
      </c>
      <c r="F253" s="21">
        <v>66513</v>
      </c>
      <c r="G253" s="21">
        <v>64866</v>
      </c>
    </row>
    <row r="254" spans="1:7" x14ac:dyDescent="0.25">
      <c r="A254" s="19" t="s">
        <v>85</v>
      </c>
      <c r="B254" s="19" t="s">
        <v>1161</v>
      </c>
      <c r="C254" s="21">
        <v>20356</v>
      </c>
      <c r="D254" s="21">
        <v>20041</v>
      </c>
      <c r="E254" s="21">
        <v>19666</v>
      </c>
      <c r="F254" s="21">
        <v>19110</v>
      </c>
      <c r="G254" s="21">
        <v>18612</v>
      </c>
    </row>
    <row r="255" spans="1:7" x14ac:dyDescent="0.25">
      <c r="A255" s="19" t="s">
        <v>85</v>
      </c>
      <c r="B255" s="19" t="s">
        <v>1162</v>
      </c>
      <c r="C255" s="21">
        <v>1831</v>
      </c>
      <c r="D255" s="21">
        <v>1859</v>
      </c>
      <c r="E255" s="21">
        <v>1853</v>
      </c>
      <c r="F255" s="21">
        <v>1850</v>
      </c>
      <c r="G255" s="21">
        <v>1827</v>
      </c>
    </row>
    <row r="256" spans="1:7" x14ac:dyDescent="0.25">
      <c r="A256" s="19" t="s">
        <v>85</v>
      </c>
      <c r="B256" s="19" t="s">
        <v>1163</v>
      </c>
      <c r="C256" s="21">
        <v>9700</v>
      </c>
      <c r="D256" s="21">
        <v>9604</v>
      </c>
      <c r="E256" s="21">
        <v>9574</v>
      </c>
      <c r="F256" s="21">
        <v>9353</v>
      </c>
      <c r="G256" s="21">
        <v>9244</v>
      </c>
    </row>
    <row r="257" spans="1:7" x14ac:dyDescent="0.25">
      <c r="A257" s="19" t="s">
        <v>85</v>
      </c>
      <c r="B257" s="19" t="s">
        <v>1164</v>
      </c>
      <c r="C257" s="21">
        <v>8205</v>
      </c>
      <c r="D257" s="21">
        <v>8181</v>
      </c>
      <c r="E257" s="21">
        <v>8139</v>
      </c>
      <c r="F257" s="21">
        <v>8050</v>
      </c>
      <c r="G257" s="21">
        <v>8065</v>
      </c>
    </row>
    <row r="258" spans="1:7" x14ac:dyDescent="0.25">
      <c r="A258" s="19" t="s">
        <v>85</v>
      </c>
      <c r="B258" s="19" t="s">
        <v>1165</v>
      </c>
      <c r="C258" s="21">
        <v>3887</v>
      </c>
      <c r="D258" s="21">
        <v>3812</v>
      </c>
      <c r="E258" s="21">
        <v>3756</v>
      </c>
      <c r="F258" s="21">
        <v>3693</v>
      </c>
      <c r="G258" s="21">
        <v>3576</v>
      </c>
    </row>
    <row r="259" spans="1:7" x14ac:dyDescent="0.25">
      <c r="A259" s="19" t="s">
        <v>85</v>
      </c>
      <c r="B259" s="19" t="s">
        <v>1166</v>
      </c>
      <c r="C259" s="21">
        <v>6061</v>
      </c>
      <c r="D259" s="21">
        <v>5957</v>
      </c>
      <c r="E259" s="21">
        <v>5840</v>
      </c>
      <c r="F259" s="21">
        <v>5285</v>
      </c>
      <c r="G259" s="21">
        <v>5628</v>
      </c>
    </row>
    <row r="260" spans="1:7" x14ac:dyDescent="0.25">
      <c r="A260" s="19" t="s">
        <v>85</v>
      </c>
      <c r="B260" s="19" t="s">
        <v>1167</v>
      </c>
      <c r="C260" s="21">
        <v>5068</v>
      </c>
      <c r="D260" s="21">
        <v>4934</v>
      </c>
      <c r="E260" s="21">
        <v>4857</v>
      </c>
      <c r="F260" s="21">
        <v>4588</v>
      </c>
      <c r="G260" s="21">
        <v>4434</v>
      </c>
    </row>
    <row r="261" spans="1:7" x14ac:dyDescent="0.25">
      <c r="A261" s="19" t="s">
        <v>85</v>
      </c>
      <c r="B261" s="19" t="s">
        <v>1168</v>
      </c>
      <c r="C261" s="21">
        <v>31162</v>
      </c>
      <c r="D261" s="21">
        <v>30884</v>
      </c>
      <c r="E261" s="21">
        <v>30519</v>
      </c>
      <c r="F261" s="21">
        <v>30346</v>
      </c>
      <c r="G261" s="21">
        <v>29913</v>
      </c>
    </row>
    <row r="262" spans="1:7" x14ac:dyDescent="0.25">
      <c r="A262" s="19" t="s">
        <v>85</v>
      </c>
      <c r="B262" s="19" t="s">
        <v>1169</v>
      </c>
      <c r="C262" s="21">
        <v>727211</v>
      </c>
      <c r="D262" s="21">
        <v>716265</v>
      </c>
      <c r="E262" s="21">
        <v>704961</v>
      </c>
      <c r="F262" s="21">
        <v>696159</v>
      </c>
      <c r="G262" s="21">
        <v>683285</v>
      </c>
    </row>
    <row r="263" spans="1:7" x14ac:dyDescent="0.25">
      <c r="A263" s="19" t="s">
        <v>85</v>
      </c>
      <c r="B263" s="19" t="s">
        <v>1170</v>
      </c>
      <c r="C263" s="21">
        <v>2055</v>
      </c>
      <c r="D263" s="21">
        <v>2060</v>
      </c>
      <c r="E263" s="21">
        <v>2045</v>
      </c>
      <c r="F263" s="21">
        <v>2056</v>
      </c>
      <c r="G263" s="21">
        <v>1981</v>
      </c>
    </row>
    <row r="264" spans="1:7" x14ac:dyDescent="0.25">
      <c r="A264" s="19" t="s">
        <v>85</v>
      </c>
      <c r="B264" s="19" t="s">
        <v>1171</v>
      </c>
      <c r="C264" s="21">
        <v>351154</v>
      </c>
      <c r="D264" s="21">
        <v>342989</v>
      </c>
      <c r="E264" s="21">
        <v>335816</v>
      </c>
      <c r="F264" s="21">
        <v>328219</v>
      </c>
      <c r="G264" s="21">
        <v>322025</v>
      </c>
    </row>
    <row r="265" spans="1:7" x14ac:dyDescent="0.25">
      <c r="A265" s="19" t="s">
        <v>85</v>
      </c>
      <c r="B265" s="19" t="s">
        <v>1172</v>
      </c>
      <c r="C265" s="21">
        <v>55127</v>
      </c>
      <c r="D265" s="21">
        <v>54943</v>
      </c>
      <c r="E265" s="21">
        <v>54929</v>
      </c>
      <c r="F265" s="21">
        <v>54541</v>
      </c>
      <c r="G265" s="21">
        <v>53865</v>
      </c>
    </row>
    <row r="266" spans="1:7" x14ac:dyDescent="0.25">
      <c r="A266" s="19" t="s">
        <v>85</v>
      </c>
      <c r="B266" s="19" t="s">
        <v>1173</v>
      </c>
      <c r="C266" s="21">
        <v>26729</v>
      </c>
      <c r="D266" s="21">
        <v>26303</v>
      </c>
      <c r="E266" s="21">
        <v>25765</v>
      </c>
      <c r="F266" s="21">
        <v>25157</v>
      </c>
      <c r="G266" s="21">
        <v>24630</v>
      </c>
    </row>
    <row r="267" spans="1:7" x14ac:dyDescent="0.25">
      <c r="A267" s="19" t="s">
        <v>85</v>
      </c>
      <c r="B267" s="19" t="s">
        <v>1174</v>
      </c>
      <c r="C267" s="21">
        <v>720403</v>
      </c>
      <c r="D267" s="21">
        <v>712089</v>
      </c>
      <c r="E267" s="21">
        <v>700099</v>
      </c>
      <c r="F267" s="21">
        <v>688277</v>
      </c>
      <c r="G267" s="21">
        <v>674001</v>
      </c>
    </row>
    <row r="268" spans="1:7" x14ac:dyDescent="0.25">
      <c r="A268" s="19" t="s">
        <v>85</v>
      </c>
      <c r="B268" s="19" t="s">
        <v>1175</v>
      </c>
      <c r="C268" s="21">
        <v>47839</v>
      </c>
      <c r="D268" s="21">
        <v>47959</v>
      </c>
      <c r="E268" s="21">
        <v>47548</v>
      </c>
      <c r="F268" s="21">
        <v>46976</v>
      </c>
      <c r="G268" s="21">
        <v>46282</v>
      </c>
    </row>
    <row r="269" spans="1:7" x14ac:dyDescent="0.25">
      <c r="A269" s="19" t="s">
        <v>85</v>
      </c>
      <c r="B269" s="19" t="s">
        <v>1176</v>
      </c>
      <c r="C269" s="21">
        <v>60061</v>
      </c>
      <c r="D269" s="21">
        <v>59701</v>
      </c>
      <c r="E269" s="21">
        <v>59032</v>
      </c>
      <c r="F269" s="21">
        <v>58785</v>
      </c>
      <c r="G269" s="21">
        <v>57698</v>
      </c>
    </row>
    <row r="270" spans="1:7" x14ac:dyDescent="0.25">
      <c r="A270" s="19" t="s">
        <v>85</v>
      </c>
      <c r="B270" s="19" t="s">
        <v>1177</v>
      </c>
      <c r="C270" s="21">
        <v>6243</v>
      </c>
      <c r="D270" s="21">
        <v>6112</v>
      </c>
      <c r="E270" s="21">
        <v>6018</v>
      </c>
      <c r="F270" s="21">
        <v>5914</v>
      </c>
      <c r="G270" s="21">
        <v>5805</v>
      </c>
    </row>
    <row r="271" spans="1:7" x14ac:dyDescent="0.25">
      <c r="A271" s="19" t="s">
        <v>85</v>
      </c>
      <c r="B271" s="19" t="s">
        <v>1178</v>
      </c>
      <c r="C271" s="21">
        <v>15734</v>
      </c>
      <c r="D271" s="21">
        <v>15511</v>
      </c>
      <c r="E271" s="21">
        <v>15364</v>
      </c>
      <c r="F271" s="21">
        <v>15179</v>
      </c>
      <c r="G271" s="21">
        <v>14726</v>
      </c>
    </row>
    <row r="272" spans="1:7" x14ac:dyDescent="0.25">
      <c r="A272" s="19" t="s">
        <v>85</v>
      </c>
      <c r="B272" s="19" t="s">
        <v>1179</v>
      </c>
      <c r="C272" s="21">
        <v>17462</v>
      </c>
      <c r="D272" s="21">
        <v>17167</v>
      </c>
      <c r="E272" s="21">
        <v>16863</v>
      </c>
      <c r="F272" s="21">
        <v>16414</v>
      </c>
      <c r="G272" s="21">
        <v>16104</v>
      </c>
    </row>
    <row r="273" spans="1:7" x14ac:dyDescent="0.25">
      <c r="A273" s="19" t="s">
        <v>85</v>
      </c>
      <c r="B273" s="19" t="s">
        <v>1180</v>
      </c>
      <c r="C273" s="21">
        <v>820</v>
      </c>
      <c r="D273" s="21">
        <v>808</v>
      </c>
      <c r="E273" s="21">
        <v>791</v>
      </c>
      <c r="F273" s="21">
        <v>788</v>
      </c>
      <c r="G273" s="21">
        <v>764</v>
      </c>
    </row>
    <row r="274" spans="1:7" x14ac:dyDescent="0.25">
      <c r="A274" s="19" t="s">
        <v>85</v>
      </c>
      <c r="B274" s="19" t="s">
        <v>1181</v>
      </c>
      <c r="C274" s="21">
        <v>6897</v>
      </c>
      <c r="D274" s="21">
        <v>6887</v>
      </c>
      <c r="E274" s="21">
        <v>6628</v>
      </c>
      <c r="F274" s="21">
        <v>6580</v>
      </c>
      <c r="G274" s="21">
        <v>6404</v>
      </c>
    </row>
    <row r="275" spans="1:7" x14ac:dyDescent="0.25">
      <c r="A275" s="19" t="s">
        <v>85</v>
      </c>
      <c r="B275" s="19" t="s">
        <v>964</v>
      </c>
      <c r="C275" s="21">
        <v>1392</v>
      </c>
      <c r="D275" s="21">
        <v>1395</v>
      </c>
      <c r="E275" s="21">
        <v>1375</v>
      </c>
      <c r="F275" s="21">
        <v>1358</v>
      </c>
      <c r="G275" s="21">
        <v>1353</v>
      </c>
    </row>
    <row r="276" spans="1:7" x14ac:dyDescent="0.25">
      <c r="A276" s="19" t="s">
        <v>85</v>
      </c>
      <c r="B276" s="19" t="s">
        <v>965</v>
      </c>
      <c r="C276" s="21">
        <v>582881</v>
      </c>
      <c r="D276" s="21">
        <v>579392</v>
      </c>
      <c r="E276" s="21">
        <v>575417</v>
      </c>
      <c r="F276" s="21">
        <v>571413</v>
      </c>
      <c r="G276" s="21">
        <v>564888</v>
      </c>
    </row>
    <row r="277" spans="1:7" x14ac:dyDescent="0.25">
      <c r="A277" s="19" t="s">
        <v>85</v>
      </c>
      <c r="B277" s="19" t="s">
        <v>1182</v>
      </c>
      <c r="C277" s="21">
        <v>1406</v>
      </c>
      <c r="D277" s="21">
        <v>1379</v>
      </c>
      <c r="E277" s="21">
        <v>1365</v>
      </c>
      <c r="F277" s="21">
        <v>1342</v>
      </c>
      <c r="G277" s="21">
        <v>1384</v>
      </c>
    </row>
    <row r="278" spans="1:7" x14ac:dyDescent="0.25">
      <c r="A278" s="19" t="s">
        <v>85</v>
      </c>
      <c r="B278" s="19" t="s">
        <v>1183</v>
      </c>
      <c r="C278" s="21">
        <v>7097</v>
      </c>
      <c r="D278" s="21">
        <v>7159</v>
      </c>
      <c r="E278" s="21">
        <v>7137</v>
      </c>
      <c r="F278" s="21">
        <v>7626</v>
      </c>
      <c r="G278" s="21">
        <v>8215</v>
      </c>
    </row>
    <row r="279" spans="1:7" x14ac:dyDescent="0.25">
      <c r="A279" s="19" t="s">
        <v>85</v>
      </c>
      <c r="B279" s="19" t="s">
        <v>1113</v>
      </c>
      <c r="C279" s="21">
        <v>8127</v>
      </c>
      <c r="D279" s="21">
        <v>7846</v>
      </c>
      <c r="E279" s="21">
        <v>7750</v>
      </c>
      <c r="F279" s="21">
        <v>7590</v>
      </c>
      <c r="G279" s="21">
        <v>7442</v>
      </c>
    </row>
    <row r="280" spans="1:7" x14ac:dyDescent="0.25">
      <c r="A280" s="19" t="s">
        <v>85</v>
      </c>
      <c r="B280" s="19" t="s">
        <v>1184</v>
      </c>
      <c r="C280" s="21">
        <v>56221</v>
      </c>
      <c r="D280" s="21">
        <v>56299</v>
      </c>
      <c r="E280" s="21">
        <v>55563</v>
      </c>
      <c r="F280" s="21">
        <v>55316</v>
      </c>
      <c r="G280" s="21">
        <v>54687</v>
      </c>
    </row>
    <row r="281" spans="1:7" x14ac:dyDescent="0.25">
      <c r="A281" s="19" t="s">
        <v>85</v>
      </c>
      <c r="B281" s="19" t="s">
        <v>1185</v>
      </c>
      <c r="C281" s="21">
        <v>356899</v>
      </c>
      <c r="D281" s="21">
        <v>350660</v>
      </c>
      <c r="E281" s="21">
        <v>344084</v>
      </c>
      <c r="F281" s="21">
        <v>338984</v>
      </c>
      <c r="G281" s="21">
        <v>333303</v>
      </c>
    </row>
    <row r="282" spans="1:7" x14ac:dyDescent="0.25">
      <c r="A282" s="19" t="s">
        <v>85</v>
      </c>
      <c r="B282" s="19" t="s">
        <v>1186</v>
      </c>
      <c r="C282" s="21">
        <v>14506</v>
      </c>
      <c r="D282" s="21">
        <v>14508</v>
      </c>
      <c r="E282" s="21">
        <v>14201</v>
      </c>
      <c r="F282" s="21">
        <v>14073</v>
      </c>
      <c r="G282" s="21">
        <v>14043</v>
      </c>
    </row>
    <row r="283" spans="1:7" x14ac:dyDescent="0.25">
      <c r="A283" s="19" t="s">
        <v>85</v>
      </c>
      <c r="B283" s="19" t="s">
        <v>1069</v>
      </c>
      <c r="C283" s="21">
        <v>5701</v>
      </c>
      <c r="D283" s="21">
        <v>5606</v>
      </c>
      <c r="E283" s="21">
        <v>5523</v>
      </c>
      <c r="F283" s="21">
        <v>5551</v>
      </c>
      <c r="G283" s="21">
        <v>5543</v>
      </c>
    </row>
    <row r="284" spans="1:7" x14ac:dyDescent="0.25">
      <c r="A284" s="19" t="s">
        <v>85</v>
      </c>
      <c r="B284" s="19" t="s">
        <v>1071</v>
      </c>
      <c r="C284" s="21">
        <v>22409</v>
      </c>
      <c r="D284" s="21">
        <v>22268</v>
      </c>
      <c r="E284" s="21">
        <v>22317</v>
      </c>
      <c r="F284" s="21">
        <v>22435</v>
      </c>
      <c r="G284" s="21">
        <v>22472</v>
      </c>
    </row>
    <row r="285" spans="1:7" x14ac:dyDescent="0.25">
      <c r="A285" s="19" t="s">
        <v>85</v>
      </c>
      <c r="B285" s="19" t="s">
        <v>1187</v>
      </c>
      <c r="C285" s="21">
        <v>154210</v>
      </c>
      <c r="D285" s="21">
        <v>152951</v>
      </c>
      <c r="E285" s="21">
        <v>151170</v>
      </c>
      <c r="F285" s="21">
        <v>149736</v>
      </c>
      <c r="G285" s="21">
        <v>148025</v>
      </c>
    </row>
    <row r="286" spans="1:7" x14ac:dyDescent="0.25">
      <c r="A286" s="19" t="s">
        <v>85</v>
      </c>
      <c r="B286" s="19" t="s">
        <v>1188</v>
      </c>
      <c r="C286" s="21">
        <v>769</v>
      </c>
      <c r="D286" s="21">
        <v>772</v>
      </c>
      <c r="E286" s="21">
        <v>753</v>
      </c>
      <c r="F286" s="21">
        <v>756</v>
      </c>
      <c r="G286" s="21">
        <v>744</v>
      </c>
    </row>
    <row r="287" spans="1:7" x14ac:dyDescent="0.25">
      <c r="A287" s="19" t="s">
        <v>85</v>
      </c>
      <c r="B287" s="19" t="s">
        <v>1189</v>
      </c>
      <c r="C287" s="21">
        <v>13283</v>
      </c>
      <c r="D287" s="21">
        <v>13183</v>
      </c>
      <c r="E287" s="21">
        <v>13088</v>
      </c>
      <c r="F287" s="21">
        <v>13144</v>
      </c>
      <c r="G287" s="21">
        <v>12939</v>
      </c>
    </row>
    <row r="288" spans="1:7" x14ac:dyDescent="0.25">
      <c r="A288" s="19" t="s">
        <v>85</v>
      </c>
      <c r="B288" s="19" t="s">
        <v>1190</v>
      </c>
      <c r="C288" s="21">
        <v>26183</v>
      </c>
      <c r="D288" s="21">
        <v>26152</v>
      </c>
      <c r="E288" s="21">
        <v>26112</v>
      </c>
      <c r="F288" s="21">
        <v>25994</v>
      </c>
      <c r="G288" s="21">
        <v>25716</v>
      </c>
    </row>
    <row r="289" spans="1:7" x14ac:dyDescent="0.25">
      <c r="A289" s="19" t="s">
        <v>85</v>
      </c>
      <c r="B289" s="19" t="s">
        <v>1191</v>
      </c>
      <c r="C289" s="21">
        <v>42758</v>
      </c>
      <c r="D289" s="21">
        <v>42206</v>
      </c>
      <c r="E289" s="21">
        <v>41753</v>
      </c>
      <c r="F289" s="21">
        <v>41151</v>
      </c>
      <c r="G289" s="21">
        <v>40562</v>
      </c>
    </row>
    <row r="290" spans="1:7" x14ac:dyDescent="0.25">
      <c r="A290" s="19" t="s">
        <v>85</v>
      </c>
      <c r="B290" s="19" t="s">
        <v>980</v>
      </c>
      <c r="C290" s="21">
        <v>29068</v>
      </c>
      <c r="D290" s="21">
        <v>28769</v>
      </c>
      <c r="E290" s="21">
        <v>28295</v>
      </c>
      <c r="F290" s="21">
        <v>28199</v>
      </c>
      <c r="G290" s="21">
        <v>28252</v>
      </c>
    </row>
    <row r="291" spans="1:7" x14ac:dyDescent="0.25">
      <c r="A291" s="19" t="s">
        <v>85</v>
      </c>
      <c r="B291" s="19" t="s">
        <v>1192</v>
      </c>
      <c r="C291" s="21">
        <v>18278</v>
      </c>
      <c r="D291" s="21">
        <v>18338</v>
      </c>
      <c r="E291" s="21">
        <v>18345</v>
      </c>
      <c r="F291" s="21">
        <v>18266</v>
      </c>
      <c r="G291" s="21">
        <v>18182</v>
      </c>
    </row>
    <row r="292" spans="1:7" x14ac:dyDescent="0.25">
      <c r="A292" s="19" t="s">
        <v>85</v>
      </c>
      <c r="B292" s="19" t="s">
        <v>1193</v>
      </c>
      <c r="C292" s="21">
        <v>4952</v>
      </c>
      <c r="D292" s="21">
        <v>4822</v>
      </c>
      <c r="E292" s="21">
        <v>4813</v>
      </c>
      <c r="F292" s="21">
        <v>4789</v>
      </c>
      <c r="G292" s="21">
        <v>4608</v>
      </c>
    </row>
    <row r="293" spans="1:7" x14ac:dyDescent="0.25">
      <c r="A293" s="19" t="s">
        <v>85</v>
      </c>
      <c r="B293" s="19" t="s">
        <v>1194</v>
      </c>
      <c r="C293" s="21">
        <v>18845</v>
      </c>
      <c r="D293" s="21">
        <v>18525</v>
      </c>
      <c r="E293" s="21">
        <v>17894</v>
      </c>
      <c r="F293" s="21">
        <v>17343</v>
      </c>
      <c r="G293" s="21">
        <v>16726</v>
      </c>
    </row>
    <row r="294" spans="1:7" x14ac:dyDescent="0.25">
      <c r="A294" s="19" t="s">
        <v>85</v>
      </c>
      <c r="B294" s="19" t="s">
        <v>1078</v>
      </c>
      <c r="C294" s="21">
        <v>4265</v>
      </c>
      <c r="D294" s="21">
        <v>4285</v>
      </c>
      <c r="E294" s="21">
        <v>4288</v>
      </c>
      <c r="F294" s="21">
        <v>4280</v>
      </c>
      <c r="G294" s="21">
        <v>4327</v>
      </c>
    </row>
    <row r="295" spans="1:7" x14ac:dyDescent="0.25">
      <c r="A295" s="19" t="s">
        <v>85</v>
      </c>
      <c r="B295" s="19" t="s">
        <v>1195</v>
      </c>
      <c r="C295" s="21">
        <v>17767</v>
      </c>
      <c r="D295" s="21">
        <v>17976</v>
      </c>
      <c r="E295" s="21">
        <v>17973</v>
      </c>
      <c r="F295" s="21">
        <v>17975</v>
      </c>
      <c r="G295" s="21">
        <v>17940</v>
      </c>
    </row>
    <row r="296" spans="1:7" x14ac:dyDescent="0.25">
      <c r="A296" s="19" t="s">
        <v>85</v>
      </c>
      <c r="B296" s="19" t="s">
        <v>1196</v>
      </c>
      <c r="C296" s="21">
        <v>12172</v>
      </c>
      <c r="D296" s="21">
        <v>12079</v>
      </c>
      <c r="E296" s="21">
        <v>11998</v>
      </c>
      <c r="F296" s="21">
        <v>11926</v>
      </c>
      <c r="G296" s="21">
        <v>11936</v>
      </c>
    </row>
    <row r="297" spans="1:7" x14ac:dyDescent="0.25">
      <c r="A297" s="19" t="s">
        <v>85</v>
      </c>
      <c r="B297" s="19" t="s">
        <v>1197</v>
      </c>
      <c r="C297" s="21">
        <v>168424</v>
      </c>
      <c r="D297" s="21">
        <v>167422</v>
      </c>
      <c r="E297" s="21">
        <v>166283</v>
      </c>
      <c r="F297" s="21">
        <v>164774</v>
      </c>
      <c r="G297" s="21">
        <v>163006</v>
      </c>
    </row>
    <row r="298" spans="1:7" x14ac:dyDescent="0.25">
      <c r="A298" s="19" t="s">
        <v>85</v>
      </c>
      <c r="B298" s="19" t="s">
        <v>1198</v>
      </c>
      <c r="C298" s="21">
        <v>6324</v>
      </c>
      <c r="D298" s="21">
        <v>6330</v>
      </c>
      <c r="E298" s="21">
        <v>6352</v>
      </c>
      <c r="F298" s="21">
        <v>6436</v>
      </c>
      <c r="G298" s="21">
        <v>6478</v>
      </c>
    </row>
    <row r="299" spans="1:7" x14ac:dyDescent="0.25">
      <c r="A299" s="19" t="s">
        <v>85</v>
      </c>
      <c r="B299" s="19" t="s">
        <v>1199</v>
      </c>
      <c r="C299" s="21">
        <v>11267</v>
      </c>
      <c r="D299" s="21">
        <v>11271</v>
      </c>
      <c r="E299" s="21">
        <v>11297</v>
      </c>
      <c r="F299" s="21">
        <v>11337</v>
      </c>
      <c r="G299" s="21">
        <v>11352</v>
      </c>
    </row>
    <row r="300" spans="1:7" x14ac:dyDescent="0.25">
      <c r="A300" s="19" t="s">
        <v>85</v>
      </c>
      <c r="B300" s="19" t="s">
        <v>1200</v>
      </c>
      <c r="C300" s="21">
        <v>25638</v>
      </c>
      <c r="D300" s="21">
        <v>25507</v>
      </c>
      <c r="E300" s="21">
        <v>25171</v>
      </c>
      <c r="F300" s="21">
        <v>24682</v>
      </c>
      <c r="G300" s="21">
        <v>24360</v>
      </c>
    </row>
    <row r="301" spans="1:7" x14ac:dyDescent="0.25">
      <c r="A301" s="19" t="s">
        <v>85</v>
      </c>
      <c r="B301" s="19" t="s">
        <v>1201</v>
      </c>
      <c r="C301" s="21">
        <v>6824</v>
      </c>
      <c r="D301" s="21">
        <v>6840</v>
      </c>
      <c r="E301" s="21">
        <v>6633</v>
      </c>
      <c r="F301" s="21">
        <v>6412</v>
      </c>
      <c r="G301" s="21">
        <v>6253</v>
      </c>
    </row>
    <row r="302" spans="1:7" x14ac:dyDescent="0.25">
      <c r="A302" s="19" t="s">
        <v>85</v>
      </c>
      <c r="B302" s="19" t="s">
        <v>1202</v>
      </c>
      <c r="C302" s="21">
        <v>728</v>
      </c>
      <c r="D302" s="21">
        <v>764</v>
      </c>
      <c r="E302" s="21">
        <v>712</v>
      </c>
      <c r="F302" s="21">
        <v>691</v>
      </c>
      <c r="G302" s="21">
        <v>689</v>
      </c>
    </row>
    <row r="303" spans="1:7" x14ac:dyDescent="0.25">
      <c r="A303" s="19" t="s">
        <v>85</v>
      </c>
      <c r="B303" s="19" t="s">
        <v>1203</v>
      </c>
      <c r="C303" s="21">
        <v>8179</v>
      </c>
      <c r="D303" s="21">
        <v>8180</v>
      </c>
      <c r="E303" s="21">
        <v>8034</v>
      </c>
      <c r="F303" s="21">
        <v>8017</v>
      </c>
      <c r="G303" s="21">
        <v>7836</v>
      </c>
    </row>
    <row r="304" spans="1:7" x14ac:dyDescent="0.25">
      <c r="A304" s="19" t="s">
        <v>85</v>
      </c>
      <c r="B304" s="19" t="s">
        <v>1204</v>
      </c>
      <c r="C304" s="21">
        <v>2248</v>
      </c>
      <c r="D304" s="21">
        <v>2276</v>
      </c>
      <c r="E304" s="21">
        <v>2311</v>
      </c>
      <c r="F304" s="21">
        <v>2400</v>
      </c>
      <c r="G304" s="21">
        <v>2373</v>
      </c>
    </row>
    <row r="305" spans="1:7" x14ac:dyDescent="0.25">
      <c r="A305" s="19" t="s">
        <v>85</v>
      </c>
      <c r="B305" s="19" t="s">
        <v>1205</v>
      </c>
      <c r="C305" s="21">
        <v>31011</v>
      </c>
      <c r="D305" s="21">
        <v>30817</v>
      </c>
      <c r="E305" s="21">
        <v>30820</v>
      </c>
      <c r="F305" s="21">
        <v>30552</v>
      </c>
      <c r="G305" s="21">
        <v>30045</v>
      </c>
    </row>
    <row r="306" spans="1:7" x14ac:dyDescent="0.25">
      <c r="A306" s="19" t="s">
        <v>85</v>
      </c>
      <c r="B306" s="19" t="s">
        <v>1206</v>
      </c>
      <c r="C306" s="21">
        <v>25388</v>
      </c>
      <c r="D306" s="21">
        <v>25113</v>
      </c>
      <c r="E306" s="21">
        <v>24674</v>
      </c>
      <c r="F306" s="21">
        <v>24058</v>
      </c>
      <c r="G306" s="21">
        <v>23388</v>
      </c>
    </row>
    <row r="307" spans="1:7" x14ac:dyDescent="0.25">
      <c r="A307" s="19" t="s">
        <v>85</v>
      </c>
      <c r="B307" s="19" t="s">
        <v>993</v>
      </c>
      <c r="C307" s="21">
        <v>4908</v>
      </c>
      <c r="D307" s="21">
        <v>4888</v>
      </c>
      <c r="E307" s="21">
        <v>4921</v>
      </c>
      <c r="F307" s="21">
        <v>4834</v>
      </c>
      <c r="G307" s="21">
        <v>4786</v>
      </c>
    </row>
    <row r="308" spans="1:7" x14ac:dyDescent="0.25">
      <c r="A308" s="19" t="s">
        <v>85</v>
      </c>
      <c r="B308" s="19" t="s">
        <v>1207</v>
      </c>
      <c r="C308" s="21">
        <v>324492</v>
      </c>
      <c r="D308" s="21">
        <v>314815</v>
      </c>
      <c r="E308" s="21">
        <v>305885</v>
      </c>
      <c r="F308" s="21">
        <v>295712</v>
      </c>
      <c r="G308" s="21">
        <v>285819</v>
      </c>
    </row>
    <row r="309" spans="1:7" x14ac:dyDescent="0.25">
      <c r="A309" s="19" t="s">
        <v>85</v>
      </c>
      <c r="B309" s="19" t="s">
        <v>1039</v>
      </c>
      <c r="C309" s="21">
        <v>10019</v>
      </c>
      <c r="D309" s="21">
        <v>9947</v>
      </c>
      <c r="E309" s="21">
        <v>9959</v>
      </c>
      <c r="F309" s="21">
        <v>10055</v>
      </c>
      <c r="G309" s="21">
        <v>10037</v>
      </c>
    </row>
    <row r="310" spans="1:7" x14ac:dyDescent="0.25">
      <c r="A310" s="19" t="s">
        <v>86</v>
      </c>
      <c r="B310" s="19" t="s">
        <v>1208</v>
      </c>
      <c r="C310" s="21">
        <v>943332</v>
      </c>
      <c r="D310" s="21">
        <v>943971</v>
      </c>
      <c r="E310" s="21">
        <v>943038</v>
      </c>
      <c r="F310" s="21">
        <v>944347</v>
      </c>
      <c r="G310" s="21">
        <v>944943</v>
      </c>
    </row>
    <row r="311" spans="1:7" x14ac:dyDescent="0.25">
      <c r="A311" s="19" t="s">
        <v>86</v>
      </c>
      <c r="B311" s="19" t="s">
        <v>1209</v>
      </c>
      <c r="C311" s="21">
        <v>891720</v>
      </c>
      <c r="D311" s="21">
        <v>892580</v>
      </c>
      <c r="E311" s="21">
        <v>893076</v>
      </c>
      <c r="F311" s="21">
        <v>894141</v>
      </c>
      <c r="G311" s="21">
        <v>896290</v>
      </c>
    </row>
    <row r="312" spans="1:7" x14ac:dyDescent="0.25">
      <c r="A312" s="19" t="s">
        <v>86</v>
      </c>
      <c r="B312" s="19" t="s">
        <v>1210</v>
      </c>
      <c r="C312" s="21">
        <v>180333</v>
      </c>
      <c r="D312" s="21">
        <v>181095</v>
      </c>
      <c r="E312" s="21">
        <v>181667</v>
      </c>
      <c r="F312" s="21">
        <v>182793</v>
      </c>
      <c r="G312" s="21">
        <v>184122</v>
      </c>
    </row>
    <row r="313" spans="1:7" x14ac:dyDescent="0.25">
      <c r="A313" s="19" t="s">
        <v>86</v>
      </c>
      <c r="B313" s="19" t="s">
        <v>1211</v>
      </c>
      <c r="C313" s="21">
        <v>162436</v>
      </c>
      <c r="D313" s="21">
        <v>162870</v>
      </c>
      <c r="E313" s="21">
        <v>162942</v>
      </c>
      <c r="F313" s="21">
        <v>163292</v>
      </c>
      <c r="G313" s="21">
        <v>163724</v>
      </c>
    </row>
    <row r="314" spans="1:7" x14ac:dyDescent="0.25">
      <c r="A314" s="19" t="s">
        <v>86</v>
      </c>
      <c r="B314" s="19" t="s">
        <v>1212</v>
      </c>
      <c r="C314" s="21">
        <v>854757</v>
      </c>
      <c r="D314" s="21">
        <v>856971</v>
      </c>
      <c r="E314" s="21">
        <v>857748</v>
      </c>
      <c r="F314" s="21">
        <v>857901</v>
      </c>
      <c r="G314" s="21">
        <v>860186</v>
      </c>
    </row>
    <row r="315" spans="1:7" x14ac:dyDescent="0.25">
      <c r="A315" s="19" t="s">
        <v>86</v>
      </c>
      <c r="B315" s="19" t="s">
        <v>1213</v>
      </c>
      <c r="C315" s="21">
        <v>265206</v>
      </c>
      <c r="D315" s="21">
        <v>266285</v>
      </c>
      <c r="E315" s="21">
        <v>267419</v>
      </c>
      <c r="F315" s="21">
        <v>268403</v>
      </c>
      <c r="G315" s="21">
        <v>269636</v>
      </c>
    </row>
    <row r="316" spans="1:7" x14ac:dyDescent="0.25">
      <c r="A316" s="19" t="s">
        <v>86</v>
      </c>
      <c r="B316" s="19" t="s">
        <v>1214</v>
      </c>
      <c r="C316" s="21">
        <v>150721</v>
      </c>
      <c r="D316" s="21">
        <v>150689</v>
      </c>
      <c r="E316" s="21">
        <v>151009</v>
      </c>
      <c r="F316" s="21">
        <v>151162</v>
      </c>
      <c r="G316" s="21">
        <v>151734</v>
      </c>
    </row>
    <row r="317" spans="1:7" x14ac:dyDescent="0.25">
      <c r="A317" s="19" t="s">
        <v>86</v>
      </c>
      <c r="B317" s="19" t="s">
        <v>1215</v>
      </c>
      <c r="C317" s="21">
        <v>116782</v>
      </c>
      <c r="D317" s="21">
        <v>117059</v>
      </c>
      <c r="E317" s="21">
        <v>116398</v>
      </c>
      <c r="F317" s="21">
        <v>116102</v>
      </c>
      <c r="G317" s="21">
        <v>116487</v>
      </c>
    </row>
    <row r="318" spans="1:7" x14ac:dyDescent="0.25">
      <c r="A318" s="19" t="s">
        <v>87</v>
      </c>
      <c r="B318" s="19" t="s">
        <v>1216</v>
      </c>
      <c r="C318" s="21">
        <v>180786</v>
      </c>
      <c r="D318" s="21">
        <v>178540</v>
      </c>
      <c r="E318" s="21">
        <v>176499</v>
      </c>
      <c r="F318" s="21">
        <v>174542</v>
      </c>
      <c r="G318" s="21">
        <v>173128</v>
      </c>
    </row>
    <row r="319" spans="1:7" x14ac:dyDescent="0.25">
      <c r="A319" s="19" t="s">
        <v>87</v>
      </c>
      <c r="B319" s="19" t="s">
        <v>1217</v>
      </c>
      <c r="C319" s="21">
        <v>558753</v>
      </c>
      <c r="D319" s="21">
        <v>557550</v>
      </c>
      <c r="E319" s="21">
        <v>555976</v>
      </c>
      <c r="F319" s="21">
        <v>555058</v>
      </c>
      <c r="G319" s="21">
        <v>553488</v>
      </c>
    </row>
    <row r="320" spans="1:7" x14ac:dyDescent="0.25">
      <c r="A320" s="19" t="s">
        <v>87</v>
      </c>
      <c r="B320" s="19" t="s">
        <v>1218</v>
      </c>
      <c r="C320" s="21">
        <v>234225</v>
      </c>
      <c r="D320" s="21">
        <v>229389</v>
      </c>
      <c r="E320" s="21">
        <v>224348</v>
      </c>
      <c r="F320" s="21">
        <v>219321</v>
      </c>
      <c r="G320" s="21">
        <v>214636</v>
      </c>
    </row>
    <row r="321" spans="1:7" x14ac:dyDescent="0.25">
      <c r="A321" s="19" t="s">
        <v>88</v>
      </c>
      <c r="B321" s="19" t="s">
        <v>88</v>
      </c>
      <c r="C321" s="21">
        <v>705749</v>
      </c>
      <c r="D321" s="21">
        <v>701547</v>
      </c>
      <c r="E321" s="21">
        <v>694906</v>
      </c>
      <c r="F321" s="21">
        <v>685815</v>
      </c>
      <c r="G321" s="21">
        <v>675400</v>
      </c>
    </row>
    <row r="322" spans="1:7" x14ac:dyDescent="0.25">
      <c r="A322" s="19" t="s">
        <v>89</v>
      </c>
      <c r="B322" s="19" t="s">
        <v>1219</v>
      </c>
      <c r="C322" s="21">
        <v>269043</v>
      </c>
      <c r="D322" s="21">
        <v>268851</v>
      </c>
      <c r="E322" s="21">
        <v>266309</v>
      </c>
      <c r="F322" s="21">
        <v>263959</v>
      </c>
      <c r="G322" s="21">
        <v>259052</v>
      </c>
    </row>
    <row r="323" spans="1:7" x14ac:dyDescent="0.25">
      <c r="A323" s="19" t="s">
        <v>89</v>
      </c>
      <c r="B323" s="19" t="s">
        <v>1220</v>
      </c>
      <c r="C323" s="21">
        <v>29210</v>
      </c>
      <c r="D323" s="21">
        <v>28353</v>
      </c>
      <c r="E323" s="21">
        <v>28254</v>
      </c>
      <c r="F323" s="21">
        <v>27884</v>
      </c>
      <c r="G323" s="21">
        <v>27355</v>
      </c>
    </row>
    <row r="324" spans="1:7" x14ac:dyDescent="0.25">
      <c r="A324" s="19" t="s">
        <v>89</v>
      </c>
      <c r="B324" s="19" t="s">
        <v>1221</v>
      </c>
      <c r="C324" s="21">
        <v>174705</v>
      </c>
      <c r="D324" s="21">
        <v>186240</v>
      </c>
      <c r="E324" s="21">
        <v>184736</v>
      </c>
      <c r="F324" s="21">
        <v>183634</v>
      </c>
      <c r="G324" s="21">
        <v>181488</v>
      </c>
    </row>
    <row r="325" spans="1:7" x14ac:dyDescent="0.25">
      <c r="A325" s="19" t="s">
        <v>89</v>
      </c>
      <c r="B325" s="19" t="s">
        <v>1222</v>
      </c>
      <c r="C325" s="21">
        <v>28201</v>
      </c>
      <c r="D325" s="21">
        <v>27752</v>
      </c>
      <c r="E325" s="21">
        <v>27142</v>
      </c>
      <c r="F325" s="21">
        <v>26740</v>
      </c>
      <c r="G325" s="21">
        <v>26748</v>
      </c>
    </row>
    <row r="326" spans="1:7" x14ac:dyDescent="0.25">
      <c r="A326" s="19" t="s">
        <v>89</v>
      </c>
      <c r="B326" s="19" t="s">
        <v>1223</v>
      </c>
      <c r="C326" s="21">
        <v>601942</v>
      </c>
      <c r="D326" s="21">
        <v>595203</v>
      </c>
      <c r="E326" s="21">
        <v>587769</v>
      </c>
      <c r="F326" s="21">
        <v>576874</v>
      </c>
      <c r="G326" s="21">
        <v>565746</v>
      </c>
    </row>
    <row r="327" spans="1:7" x14ac:dyDescent="0.25">
      <c r="A327" s="19" t="s">
        <v>89</v>
      </c>
      <c r="B327" s="19" t="s">
        <v>1224</v>
      </c>
      <c r="C327" s="21">
        <v>1952778</v>
      </c>
      <c r="D327" s="21">
        <v>1946107</v>
      </c>
      <c r="E327" s="21">
        <v>1934516</v>
      </c>
      <c r="F327" s="21">
        <v>1912583</v>
      </c>
      <c r="G327" s="21">
        <v>1885040</v>
      </c>
    </row>
    <row r="328" spans="1:7" x14ac:dyDescent="0.25">
      <c r="A328" s="19" t="s">
        <v>89</v>
      </c>
      <c r="B328" s="19" t="s">
        <v>936</v>
      </c>
      <c r="C328" s="21">
        <v>14105</v>
      </c>
      <c r="D328" s="21">
        <v>14543</v>
      </c>
      <c r="E328" s="21">
        <v>14428</v>
      </c>
      <c r="F328" s="21">
        <v>14330</v>
      </c>
      <c r="G328" s="21">
        <v>14406</v>
      </c>
    </row>
    <row r="329" spans="1:7" x14ac:dyDescent="0.25">
      <c r="A329" s="19" t="s">
        <v>89</v>
      </c>
      <c r="B329" s="19" t="s">
        <v>1225</v>
      </c>
      <c r="C329" s="21">
        <v>188910</v>
      </c>
      <c r="D329" s="21">
        <v>184849</v>
      </c>
      <c r="E329" s="21">
        <v>181522</v>
      </c>
      <c r="F329" s="21">
        <v>177671</v>
      </c>
      <c r="G329" s="21">
        <v>172382</v>
      </c>
    </row>
    <row r="330" spans="1:7" x14ac:dyDescent="0.25">
      <c r="A330" s="19" t="s">
        <v>89</v>
      </c>
      <c r="B330" s="19" t="s">
        <v>1226</v>
      </c>
      <c r="C330" s="21">
        <v>149657</v>
      </c>
      <c r="D330" s="21">
        <v>147682</v>
      </c>
      <c r="E330" s="21">
        <v>145415</v>
      </c>
      <c r="F330" s="21">
        <v>142804</v>
      </c>
      <c r="G330" s="21">
        <v>140287</v>
      </c>
    </row>
    <row r="331" spans="1:7" x14ac:dyDescent="0.25">
      <c r="A331" s="19" t="s">
        <v>89</v>
      </c>
      <c r="B331" s="19" t="s">
        <v>942</v>
      </c>
      <c r="C331" s="21">
        <v>219252</v>
      </c>
      <c r="D331" s="21">
        <v>215908</v>
      </c>
      <c r="E331" s="21">
        <v>212228</v>
      </c>
      <c r="F331" s="21">
        <v>207246</v>
      </c>
      <c r="G331" s="21">
        <v>202392</v>
      </c>
    </row>
    <row r="332" spans="1:7" x14ac:dyDescent="0.25">
      <c r="A332" s="19" t="s">
        <v>89</v>
      </c>
      <c r="B332" s="19" t="s">
        <v>1227</v>
      </c>
      <c r="C332" s="21">
        <v>384902</v>
      </c>
      <c r="D332" s="21">
        <v>378201</v>
      </c>
      <c r="E332" s="21">
        <v>372678</v>
      </c>
      <c r="F332" s="21">
        <v>365445</v>
      </c>
      <c r="G332" s="21">
        <v>356041</v>
      </c>
    </row>
    <row r="333" spans="1:7" x14ac:dyDescent="0.25">
      <c r="A333" s="19" t="s">
        <v>89</v>
      </c>
      <c r="B333" s="19" t="s">
        <v>1050</v>
      </c>
      <c r="C333" s="21">
        <v>71686</v>
      </c>
      <c r="D333" s="21">
        <v>70668</v>
      </c>
      <c r="E333" s="21">
        <v>69999</v>
      </c>
      <c r="F333" s="21">
        <v>69265</v>
      </c>
      <c r="G333" s="21">
        <v>68222</v>
      </c>
    </row>
    <row r="334" spans="1:7" x14ac:dyDescent="0.25">
      <c r="A334" s="19" t="s">
        <v>89</v>
      </c>
      <c r="B334" s="19" t="s">
        <v>1228</v>
      </c>
      <c r="C334" s="21">
        <v>38001</v>
      </c>
      <c r="D334" s="21">
        <v>37368</v>
      </c>
      <c r="E334" s="21">
        <v>37241</v>
      </c>
      <c r="F334" s="21">
        <v>36255</v>
      </c>
      <c r="G334" s="21">
        <v>35648</v>
      </c>
    </row>
    <row r="335" spans="1:7" x14ac:dyDescent="0.25">
      <c r="A335" s="19" t="s">
        <v>89</v>
      </c>
      <c r="B335" s="19" t="s">
        <v>1229</v>
      </c>
      <c r="C335" s="21">
        <v>16826</v>
      </c>
      <c r="D335" s="21">
        <v>16685</v>
      </c>
      <c r="E335" s="21">
        <v>16615</v>
      </c>
      <c r="F335" s="21">
        <v>16465</v>
      </c>
      <c r="G335" s="21">
        <v>16353</v>
      </c>
    </row>
    <row r="336" spans="1:7" x14ac:dyDescent="0.25">
      <c r="A336" s="19" t="s">
        <v>89</v>
      </c>
      <c r="B336" s="19" t="s">
        <v>1230</v>
      </c>
      <c r="C336" s="21">
        <v>957755</v>
      </c>
      <c r="D336" s="21">
        <v>948652</v>
      </c>
      <c r="E336" s="21">
        <v>937933</v>
      </c>
      <c r="F336" s="21">
        <v>926010</v>
      </c>
      <c r="G336" s="21">
        <v>910578</v>
      </c>
    </row>
    <row r="337" spans="1:7" x14ac:dyDescent="0.25">
      <c r="A337" s="19" t="s">
        <v>89</v>
      </c>
      <c r="B337" s="19" t="s">
        <v>955</v>
      </c>
      <c r="C337" s="21">
        <v>318316</v>
      </c>
      <c r="D337" s="21">
        <v>315104</v>
      </c>
      <c r="E337" s="21">
        <v>313249</v>
      </c>
      <c r="F337" s="21">
        <v>311473</v>
      </c>
      <c r="G337" s="21">
        <v>309311</v>
      </c>
    </row>
    <row r="338" spans="1:7" x14ac:dyDescent="0.25">
      <c r="A338" s="19" t="s">
        <v>89</v>
      </c>
      <c r="B338" s="19" t="s">
        <v>1231</v>
      </c>
      <c r="C338" s="21">
        <v>115081</v>
      </c>
      <c r="D338" s="21">
        <v>112085</v>
      </c>
      <c r="E338" s="21">
        <v>109999</v>
      </c>
      <c r="F338" s="21">
        <v>107406</v>
      </c>
      <c r="G338" s="21">
        <v>104436</v>
      </c>
    </row>
    <row r="339" spans="1:7" x14ac:dyDescent="0.25">
      <c r="A339" s="19" t="s">
        <v>89</v>
      </c>
      <c r="B339" s="19" t="s">
        <v>958</v>
      </c>
      <c r="C339" s="21">
        <v>12125</v>
      </c>
      <c r="D339" s="21">
        <v>11676</v>
      </c>
      <c r="E339" s="21">
        <v>11724</v>
      </c>
      <c r="F339" s="21">
        <v>11823</v>
      </c>
      <c r="G339" s="21">
        <v>11707</v>
      </c>
    </row>
    <row r="340" spans="1:7" x14ac:dyDescent="0.25">
      <c r="A340" s="19" t="s">
        <v>89</v>
      </c>
      <c r="B340" s="19" t="s">
        <v>1232</v>
      </c>
      <c r="C340" s="21">
        <v>45660</v>
      </c>
      <c r="D340" s="21">
        <v>45927</v>
      </c>
      <c r="E340" s="21">
        <v>45993</v>
      </c>
      <c r="F340" s="21">
        <v>46086</v>
      </c>
      <c r="G340" s="21">
        <v>46060</v>
      </c>
    </row>
    <row r="341" spans="1:7" x14ac:dyDescent="0.25">
      <c r="A341" s="19" t="s">
        <v>89</v>
      </c>
      <c r="B341" s="19" t="s">
        <v>1233</v>
      </c>
      <c r="C341" s="21">
        <v>18582</v>
      </c>
      <c r="D341" s="21">
        <v>18284</v>
      </c>
      <c r="E341" s="21">
        <v>17900</v>
      </c>
      <c r="F341" s="21">
        <v>17622</v>
      </c>
      <c r="G341" s="21">
        <v>17378</v>
      </c>
    </row>
    <row r="342" spans="1:7" x14ac:dyDescent="0.25">
      <c r="A342" s="19" t="s">
        <v>89</v>
      </c>
      <c r="B342" s="19" t="s">
        <v>1234</v>
      </c>
      <c r="C342" s="21">
        <v>13811</v>
      </c>
      <c r="D342" s="21">
        <v>13686</v>
      </c>
      <c r="E342" s="21">
        <v>13580</v>
      </c>
      <c r="F342" s="21">
        <v>13406</v>
      </c>
      <c r="G342" s="21">
        <v>13099</v>
      </c>
    </row>
    <row r="343" spans="1:7" x14ac:dyDescent="0.25">
      <c r="A343" s="19" t="s">
        <v>89</v>
      </c>
      <c r="B343" s="19" t="s">
        <v>1235</v>
      </c>
      <c r="C343" s="21">
        <v>13639</v>
      </c>
      <c r="D343" s="21">
        <v>16146</v>
      </c>
      <c r="E343" s="21">
        <v>16105</v>
      </c>
      <c r="F343" s="21">
        <v>16062</v>
      </c>
      <c r="G343" s="21">
        <v>15929</v>
      </c>
    </row>
    <row r="344" spans="1:7" x14ac:dyDescent="0.25">
      <c r="A344" s="19" t="s">
        <v>89</v>
      </c>
      <c r="B344" s="19" t="s">
        <v>1236</v>
      </c>
      <c r="C344" s="21">
        <v>14428</v>
      </c>
      <c r="D344" s="21">
        <v>14262</v>
      </c>
      <c r="E344" s="21">
        <v>14364</v>
      </c>
      <c r="F344" s="21">
        <v>14303</v>
      </c>
      <c r="G344" s="21">
        <v>14272</v>
      </c>
    </row>
    <row r="345" spans="1:7" x14ac:dyDescent="0.25">
      <c r="A345" s="19" t="s">
        <v>89</v>
      </c>
      <c r="B345" s="19" t="s">
        <v>1237</v>
      </c>
      <c r="C345" s="21">
        <v>26937</v>
      </c>
      <c r="D345" s="21">
        <v>27168</v>
      </c>
      <c r="E345" s="21">
        <v>27154</v>
      </c>
      <c r="F345" s="21">
        <v>27219</v>
      </c>
      <c r="G345" s="21">
        <v>27177</v>
      </c>
    </row>
    <row r="346" spans="1:7" x14ac:dyDescent="0.25">
      <c r="A346" s="19" t="s">
        <v>89</v>
      </c>
      <c r="B346" s="19" t="s">
        <v>1238</v>
      </c>
      <c r="C346" s="21">
        <v>42022</v>
      </c>
      <c r="D346" s="21">
        <v>41336</v>
      </c>
      <c r="E346" s="21">
        <v>41018</v>
      </c>
      <c r="F346" s="21">
        <v>40037</v>
      </c>
      <c r="G346" s="21">
        <v>39248</v>
      </c>
    </row>
    <row r="347" spans="1:7" x14ac:dyDescent="0.25">
      <c r="A347" s="19" t="s">
        <v>89</v>
      </c>
      <c r="B347" s="19" t="s">
        <v>1239</v>
      </c>
      <c r="C347" s="21">
        <v>193920</v>
      </c>
      <c r="D347" s="21">
        <v>190582</v>
      </c>
      <c r="E347" s="21">
        <v>186704</v>
      </c>
      <c r="F347" s="21">
        <v>182459</v>
      </c>
      <c r="G347" s="21">
        <v>177900</v>
      </c>
    </row>
    <row r="348" spans="1:7" x14ac:dyDescent="0.25">
      <c r="A348" s="19" t="s">
        <v>89</v>
      </c>
      <c r="B348" s="19" t="s">
        <v>1240</v>
      </c>
      <c r="C348" s="21">
        <v>106221</v>
      </c>
      <c r="D348" s="21">
        <v>104933</v>
      </c>
      <c r="E348" s="21">
        <v>103852</v>
      </c>
      <c r="F348" s="21">
        <v>102041</v>
      </c>
      <c r="G348" s="21">
        <v>100137</v>
      </c>
    </row>
    <row r="349" spans="1:7" x14ac:dyDescent="0.25">
      <c r="A349" s="19" t="s">
        <v>89</v>
      </c>
      <c r="B349" s="19" t="s">
        <v>1241</v>
      </c>
      <c r="C349" s="21">
        <v>1471968</v>
      </c>
      <c r="D349" s="21">
        <v>1451919</v>
      </c>
      <c r="E349" s="21">
        <v>1426736</v>
      </c>
      <c r="F349" s="21">
        <v>1396693</v>
      </c>
      <c r="G349" s="21">
        <v>1364073</v>
      </c>
    </row>
    <row r="350" spans="1:7" x14ac:dyDescent="0.25">
      <c r="A350" s="19" t="s">
        <v>89</v>
      </c>
      <c r="B350" s="19" t="s">
        <v>1242</v>
      </c>
      <c r="C350" s="21">
        <v>19617</v>
      </c>
      <c r="D350" s="21">
        <v>19443</v>
      </c>
      <c r="E350" s="21">
        <v>19427</v>
      </c>
      <c r="F350" s="21">
        <v>19398</v>
      </c>
      <c r="G350" s="21">
        <v>19273</v>
      </c>
    </row>
    <row r="351" spans="1:7" x14ac:dyDescent="0.25">
      <c r="A351" s="19" t="s">
        <v>89</v>
      </c>
      <c r="B351" s="19" t="s">
        <v>1243</v>
      </c>
      <c r="C351" s="21">
        <v>159923</v>
      </c>
      <c r="D351" s="21">
        <v>157187</v>
      </c>
      <c r="E351" s="21">
        <v>154241</v>
      </c>
      <c r="F351" s="21">
        <v>151159</v>
      </c>
      <c r="G351" s="21">
        <v>147434</v>
      </c>
    </row>
    <row r="352" spans="1:7" x14ac:dyDescent="0.25">
      <c r="A352" s="19" t="s">
        <v>89</v>
      </c>
      <c r="B352" s="19" t="s">
        <v>964</v>
      </c>
      <c r="C352" s="21">
        <v>46414</v>
      </c>
      <c r="D352" s="21">
        <v>48112</v>
      </c>
      <c r="E352" s="21">
        <v>48289</v>
      </c>
      <c r="F352" s="21">
        <v>48299</v>
      </c>
      <c r="G352" s="21">
        <v>48609</v>
      </c>
    </row>
    <row r="353" spans="1:7" x14ac:dyDescent="0.25">
      <c r="A353" s="19" t="s">
        <v>89</v>
      </c>
      <c r="B353" s="19" t="s">
        <v>965</v>
      </c>
      <c r="C353" s="21">
        <v>14246</v>
      </c>
      <c r="D353" s="21">
        <v>14321</v>
      </c>
      <c r="E353" s="21">
        <v>14165</v>
      </c>
      <c r="F353" s="21">
        <v>13960</v>
      </c>
      <c r="G353" s="21">
        <v>14115</v>
      </c>
    </row>
    <row r="354" spans="1:7" x14ac:dyDescent="0.25">
      <c r="A354" s="19" t="s">
        <v>89</v>
      </c>
      <c r="B354" s="19" t="s">
        <v>1068</v>
      </c>
      <c r="C354" s="21">
        <v>8422</v>
      </c>
      <c r="D354" s="21">
        <v>8691</v>
      </c>
      <c r="E354" s="21">
        <v>8602</v>
      </c>
      <c r="F354" s="21">
        <v>8747</v>
      </c>
      <c r="G354" s="21">
        <v>8724</v>
      </c>
    </row>
    <row r="355" spans="1:7" x14ac:dyDescent="0.25">
      <c r="A355" s="19" t="s">
        <v>89</v>
      </c>
      <c r="B355" s="19" t="s">
        <v>1113</v>
      </c>
      <c r="C355" s="21">
        <v>367118</v>
      </c>
      <c r="D355" s="21">
        <v>356720</v>
      </c>
      <c r="E355" s="21">
        <v>345432</v>
      </c>
      <c r="F355" s="21">
        <v>334913</v>
      </c>
      <c r="G355" s="21">
        <v>325154</v>
      </c>
    </row>
    <row r="356" spans="1:7" x14ac:dyDescent="0.25">
      <c r="A356" s="19" t="s">
        <v>89</v>
      </c>
      <c r="B356" s="19" t="s">
        <v>969</v>
      </c>
      <c r="C356" s="21">
        <v>770577</v>
      </c>
      <c r="D356" s="21">
        <v>754470</v>
      </c>
      <c r="E356" s="21">
        <v>740000</v>
      </c>
      <c r="F356" s="21">
        <v>722649</v>
      </c>
      <c r="G356" s="21">
        <v>699644</v>
      </c>
    </row>
    <row r="357" spans="1:7" x14ac:dyDescent="0.25">
      <c r="A357" s="19" t="s">
        <v>89</v>
      </c>
      <c r="B357" s="19" t="s">
        <v>1244</v>
      </c>
      <c r="C357" s="21">
        <v>293582</v>
      </c>
      <c r="D357" s="21">
        <v>291657</v>
      </c>
      <c r="E357" s="21">
        <v>290965</v>
      </c>
      <c r="F357" s="21">
        <v>286744</v>
      </c>
      <c r="G357" s="21">
        <v>285904</v>
      </c>
    </row>
    <row r="358" spans="1:7" x14ac:dyDescent="0.25">
      <c r="A358" s="19" t="s">
        <v>89</v>
      </c>
      <c r="B358" s="19" t="s">
        <v>1245</v>
      </c>
      <c r="C358" s="21">
        <v>41503</v>
      </c>
      <c r="D358" s="21">
        <v>40798</v>
      </c>
      <c r="E358" s="21">
        <v>40276</v>
      </c>
      <c r="F358" s="21">
        <v>39837</v>
      </c>
      <c r="G358" s="21">
        <v>39601</v>
      </c>
    </row>
    <row r="359" spans="1:7" x14ac:dyDescent="0.25">
      <c r="A359" s="19" t="s">
        <v>89</v>
      </c>
      <c r="B359" s="19" t="s">
        <v>1246</v>
      </c>
      <c r="C359" s="21">
        <v>8354</v>
      </c>
      <c r="D359" s="21">
        <v>8427</v>
      </c>
      <c r="E359" s="21">
        <v>8236</v>
      </c>
      <c r="F359" s="21">
        <v>8300</v>
      </c>
      <c r="G359" s="21">
        <v>8409</v>
      </c>
    </row>
    <row r="360" spans="1:7" x14ac:dyDescent="0.25">
      <c r="A360" s="19" t="s">
        <v>89</v>
      </c>
      <c r="B360" s="19" t="s">
        <v>973</v>
      </c>
      <c r="C360" s="21">
        <v>18493</v>
      </c>
      <c r="D360" s="21">
        <v>18540</v>
      </c>
      <c r="E360" s="21">
        <v>18474</v>
      </c>
      <c r="F360" s="21">
        <v>18316</v>
      </c>
      <c r="G360" s="21">
        <v>18478</v>
      </c>
    </row>
    <row r="361" spans="1:7" x14ac:dyDescent="0.25">
      <c r="A361" s="19" t="s">
        <v>89</v>
      </c>
      <c r="B361" s="19" t="s">
        <v>1247</v>
      </c>
      <c r="C361" s="21">
        <v>403253</v>
      </c>
      <c r="D361" s="21">
        <v>394387</v>
      </c>
      <c r="E361" s="21">
        <v>385506</v>
      </c>
      <c r="F361" s="21">
        <v>375373</v>
      </c>
      <c r="G361" s="21">
        <v>362548</v>
      </c>
    </row>
    <row r="362" spans="1:7" x14ac:dyDescent="0.25">
      <c r="A362" s="19" t="s">
        <v>89</v>
      </c>
      <c r="B362" s="19" t="s">
        <v>975</v>
      </c>
      <c r="C362" s="21">
        <v>365579</v>
      </c>
      <c r="D362" s="21">
        <v>359062</v>
      </c>
      <c r="E362" s="21">
        <v>353339</v>
      </c>
      <c r="F362" s="21">
        <v>347469</v>
      </c>
      <c r="G362" s="21">
        <v>342182</v>
      </c>
    </row>
    <row r="363" spans="1:7" x14ac:dyDescent="0.25">
      <c r="A363" s="19" t="s">
        <v>89</v>
      </c>
      <c r="B363" s="19" t="s">
        <v>1248</v>
      </c>
      <c r="C363" s="21">
        <v>161000</v>
      </c>
      <c r="D363" s="21">
        <v>160742</v>
      </c>
      <c r="E363" s="21">
        <v>159701</v>
      </c>
      <c r="F363" s="21">
        <v>158325</v>
      </c>
      <c r="G363" s="21">
        <v>155559</v>
      </c>
    </row>
    <row r="364" spans="1:7" x14ac:dyDescent="0.25">
      <c r="A364" s="19" t="s">
        <v>89</v>
      </c>
      <c r="B364" s="19" t="s">
        <v>1249</v>
      </c>
      <c r="C364" s="21">
        <v>2716940</v>
      </c>
      <c r="D364" s="21">
        <v>2714854</v>
      </c>
      <c r="E364" s="21">
        <v>2713295</v>
      </c>
      <c r="F364" s="21">
        <v>2692213</v>
      </c>
      <c r="G364" s="21">
        <v>2659839</v>
      </c>
    </row>
    <row r="365" spans="1:7" x14ac:dyDescent="0.25">
      <c r="A365" s="19" t="s">
        <v>89</v>
      </c>
      <c r="B365" s="19" t="s">
        <v>978</v>
      </c>
      <c r="C365" s="21">
        <v>74228</v>
      </c>
      <c r="D365" s="21">
        <v>74757</v>
      </c>
      <c r="E365" s="21">
        <v>76483</v>
      </c>
      <c r="F365" s="21">
        <v>76872</v>
      </c>
      <c r="G365" s="21">
        <v>76648</v>
      </c>
    </row>
    <row r="366" spans="1:7" x14ac:dyDescent="0.25">
      <c r="A366" s="19" t="s">
        <v>89</v>
      </c>
      <c r="B366" s="19" t="s">
        <v>1250</v>
      </c>
      <c r="C366" s="21">
        <v>88625</v>
      </c>
      <c r="D366" s="21">
        <v>85936</v>
      </c>
      <c r="E366" s="21">
        <v>82925</v>
      </c>
      <c r="F366" s="21">
        <v>80055</v>
      </c>
      <c r="G366" s="21">
        <v>77951</v>
      </c>
    </row>
    <row r="367" spans="1:7" x14ac:dyDescent="0.25">
      <c r="A367" s="19" t="s">
        <v>89</v>
      </c>
      <c r="B367" s="19" t="s">
        <v>1251</v>
      </c>
      <c r="C367" s="21">
        <v>210738</v>
      </c>
      <c r="D367" s="21">
        <v>206934</v>
      </c>
      <c r="E367" s="21">
        <v>203478</v>
      </c>
      <c r="F367" s="21">
        <v>200071</v>
      </c>
      <c r="G367" s="21">
        <v>197748</v>
      </c>
    </row>
    <row r="368" spans="1:7" x14ac:dyDescent="0.25">
      <c r="A368" s="19" t="s">
        <v>89</v>
      </c>
      <c r="B368" s="19" t="s">
        <v>1252</v>
      </c>
      <c r="C368" s="21">
        <v>42168</v>
      </c>
      <c r="D368" s="21">
        <v>41654</v>
      </c>
      <c r="E368" s="21">
        <v>41275</v>
      </c>
      <c r="F368" s="21">
        <v>40769</v>
      </c>
      <c r="G368" s="21">
        <v>39854</v>
      </c>
    </row>
    <row r="369" spans="1:7" x14ac:dyDescent="0.25">
      <c r="A369" s="19" t="s">
        <v>89</v>
      </c>
      <c r="B369" s="19" t="s">
        <v>1125</v>
      </c>
      <c r="C369" s="21">
        <v>1393452</v>
      </c>
      <c r="D369" s="21">
        <v>1381540</v>
      </c>
      <c r="E369" s="21">
        <v>1355921</v>
      </c>
      <c r="F369" s="21">
        <v>1326516</v>
      </c>
      <c r="G369" s="21">
        <v>1291301</v>
      </c>
    </row>
    <row r="370" spans="1:7" x14ac:dyDescent="0.25">
      <c r="A370" s="19" t="s">
        <v>89</v>
      </c>
      <c r="B370" s="19" t="s">
        <v>1253</v>
      </c>
      <c r="C370" s="21">
        <v>375751</v>
      </c>
      <c r="D370" s="21">
        <v>368456</v>
      </c>
      <c r="E370" s="21">
        <v>353623</v>
      </c>
      <c r="F370" s="21">
        <v>338209</v>
      </c>
      <c r="G370" s="21">
        <v>323736</v>
      </c>
    </row>
    <row r="371" spans="1:7" x14ac:dyDescent="0.25">
      <c r="A371" s="19" t="s">
        <v>89</v>
      </c>
      <c r="B371" s="19" t="s">
        <v>1254</v>
      </c>
      <c r="C371" s="21">
        <v>1496770</v>
      </c>
      <c r="D371" s="21">
        <v>1482876</v>
      </c>
      <c r="E371" s="21">
        <v>1470344</v>
      </c>
      <c r="F371" s="21">
        <v>1450890</v>
      </c>
      <c r="G371" s="21">
        <v>1424256</v>
      </c>
    </row>
    <row r="372" spans="1:7" x14ac:dyDescent="0.25">
      <c r="A372" s="19" t="s">
        <v>89</v>
      </c>
      <c r="B372" s="19" t="s">
        <v>1255</v>
      </c>
      <c r="C372" s="21">
        <v>553947</v>
      </c>
      <c r="D372" s="21">
        <v>539090</v>
      </c>
      <c r="E372" s="21">
        <v>525141</v>
      </c>
      <c r="F372" s="21">
        <v>509937</v>
      </c>
      <c r="G372" s="21">
        <v>494895</v>
      </c>
    </row>
    <row r="373" spans="1:7" x14ac:dyDescent="0.25">
      <c r="A373" s="19" t="s">
        <v>89</v>
      </c>
      <c r="B373" s="19" t="s">
        <v>1256</v>
      </c>
      <c r="C373" s="21">
        <v>974996</v>
      </c>
      <c r="D373" s="21">
        <v>973058</v>
      </c>
      <c r="E373" s="21">
        <v>968341</v>
      </c>
      <c r="F373" s="21">
        <v>959874</v>
      </c>
      <c r="G373" s="21">
        <v>947060</v>
      </c>
    </row>
    <row r="374" spans="1:7" x14ac:dyDescent="0.25">
      <c r="A374" s="19" t="s">
        <v>89</v>
      </c>
      <c r="B374" s="19" t="s">
        <v>1080</v>
      </c>
      <c r="C374" s="21">
        <v>724777</v>
      </c>
      <c r="D374" s="21">
        <v>706597</v>
      </c>
      <c r="E374" s="21">
        <v>685368</v>
      </c>
      <c r="F374" s="21">
        <v>665823</v>
      </c>
      <c r="G374" s="21">
        <v>648523</v>
      </c>
    </row>
    <row r="375" spans="1:7" x14ac:dyDescent="0.25">
      <c r="A375" s="19" t="s">
        <v>89</v>
      </c>
      <c r="B375" s="19" t="s">
        <v>1257</v>
      </c>
      <c r="C375" s="21">
        <v>74521</v>
      </c>
      <c r="D375" s="21">
        <v>74043</v>
      </c>
      <c r="E375" s="21">
        <v>73384</v>
      </c>
      <c r="F375" s="21">
        <v>72373</v>
      </c>
      <c r="G375" s="21">
        <v>71939</v>
      </c>
    </row>
    <row r="376" spans="1:7" x14ac:dyDescent="0.25">
      <c r="A376" s="19" t="s">
        <v>89</v>
      </c>
      <c r="B376" s="19" t="s">
        <v>1258</v>
      </c>
      <c r="C376" s="21">
        <v>264672</v>
      </c>
      <c r="D376" s="21">
        <v>253814</v>
      </c>
      <c r="E376" s="21">
        <v>243693</v>
      </c>
      <c r="F376" s="21">
        <v>234828</v>
      </c>
      <c r="G376" s="21">
        <v>226362</v>
      </c>
    </row>
    <row r="377" spans="1:7" x14ac:dyDescent="0.25">
      <c r="A377" s="19" t="s">
        <v>89</v>
      </c>
      <c r="B377" s="19" t="s">
        <v>1259</v>
      </c>
      <c r="C377" s="21">
        <v>328297</v>
      </c>
      <c r="D377" s="21">
        <v>320425</v>
      </c>
      <c r="E377" s="21">
        <v>313163</v>
      </c>
      <c r="F377" s="21">
        <v>305566</v>
      </c>
      <c r="G377" s="21">
        <v>297282</v>
      </c>
    </row>
    <row r="378" spans="1:7" x14ac:dyDescent="0.25">
      <c r="A378" s="19" t="s">
        <v>89</v>
      </c>
      <c r="B378" s="19" t="s">
        <v>1260</v>
      </c>
      <c r="C378" s="21">
        <v>184313</v>
      </c>
      <c r="D378" s="21">
        <v>179295</v>
      </c>
      <c r="E378" s="21">
        <v>174049</v>
      </c>
      <c r="F378" s="21">
        <v>169894</v>
      </c>
      <c r="G378" s="21">
        <v>166226</v>
      </c>
    </row>
    <row r="379" spans="1:7" x14ac:dyDescent="0.25">
      <c r="A379" s="19" t="s">
        <v>89</v>
      </c>
      <c r="B379" s="19" t="s">
        <v>1261</v>
      </c>
      <c r="C379" s="21">
        <v>433742</v>
      </c>
      <c r="D379" s="21">
        <v>426329</v>
      </c>
      <c r="E379" s="21">
        <v>419680</v>
      </c>
      <c r="F379" s="21">
        <v>412968</v>
      </c>
      <c r="G379" s="21">
        <v>404761</v>
      </c>
    </row>
    <row r="380" spans="1:7" x14ac:dyDescent="0.25">
      <c r="A380" s="19" t="s">
        <v>89</v>
      </c>
      <c r="B380" s="19" t="s">
        <v>1262</v>
      </c>
      <c r="C380" s="21">
        <v>471826</v>
      </c>
      <c r="D380" s="21">
        <v>468122</v>
      </c>
      <c r="E380" s="21">
        <v>462801</v>
      </c>
      <c r="F380" s="21">
        <v>455945</v>
      </c>
      <c r="G380" s="21">
        <v>448318</v>
      </c>
    </row>
    <row r="381" spans="1:7" x14ac:dyDescent="0.25">
      <c r="A381" s="19" t="s">
        <v>89</v>
      </c>
      <c r="B381" s="19" t="s">
        <v>988</v>
      </c>
      <c r="C381" s="21">
        <v>132420</v>
      </c>
      <c r="D381" s="21">
        <v>128719</v>
      </c>
      <c r="E381" s="21">
        <v>124995</v>
      </c>
      <c r="F381" s="21">
        <v>122009</v>
      </c>
      <c r="G381" s="21">
        <v>117076</v>
      </c>
    </row>
    <row r="382" spans="1:7" x14ac:dyDescent="0.25">
      <c r="A382" s="19" t="s">
        <v>89</v>
      </c>
      <c r="B382" s="19" t="s">
        <v>1263</v>
      </c>
      <c r="C382" s="21">
        <v>44417</v>
      </c>
      <c r="D382" s="21">
        <v>44179</v>
      </c>
      <c r="E382" s="21">
        <v>44124</v>
      </c>
      <c r="F382" s="21">
        <v>43834</v>
      </c>
      <c r="G382" s="21">
        <v>43677</v>
      </c>
    </row>
    <row r="383" spans="1:7" x14ac:dyDescent="0.25">
      <c r="A383" s="19" t="s">
        <v>89</v>
      </c>
      <c r="B383" s="19" t="s">
        <v>1264</v>
      </c>
      <c r="C383" s="21">
        <v>21569</v>
      </c>
      <c r="D383" s="21">
        <v>21545</v>
      </c>
      <c r="E383" s="21">
        <v>21781</v>
      </c>
      <c r="F383" s="21">
        <v>22099</v>
      </c>
      <c r="G383" s="21">
        <v>22355</v>
      </c>
    </row>
    <row r="384" spans="1:7" x14ac:dyDescent="0.25">
      <c r="A384" s="19" t="s">
        <v>89</v>
      </c>
      <c r="B384" s="19" t="s">
        <v>1092</v>
      </c>
      <c r="C384" s="21">
        <v>15237</v>
      </c>
      <c r="D384" s="21">
        <v>15328</v>
      </c>
      <c r="E384" s="21">
        <v>15448</v>
      </c>
      <c r="F384" s="21">
        <v>15238</v>
      </c>
      <c r="G384" s="21">
        <v>15265</v>
      </c>
    </row>
    <row r="385" spans="1:7" x14ac:dyDescent="0.25">
      <c r="A385" s="19" t="s">
        <v>89</v>
      </c>
      <c r="B385" s="19" t="s">
        <v>1265</v>
      </c>
      <c r="C385" s="21">
        <v>553284</v>
      </c>
      <c r="D385" s="21">
        <v>546101</v>
      </c>
      <c r="E385" s="21">
        <v>537868</v>
      </c>
      <c r="F385" s="21">
        <v>528453</v>
      </c>
      <c r="G385" s="21">
        <v>516730</v>
      </c>
    </row>
    <row r="386" spans="1:7" x14ac:dyDescent="0.25">
      <c r="A386" s="19" t="s">
        <v>89</v>
      </c>
      <c r="B386" s="19" t="s">
        <v>1266</v>
      </c>
      <c r="C386" s="21">
        <v>33739</v>
      </c>
      <c r="D386" s="21">
        <v>32413</v>
      </c>
      <c r="E386" s="21">
        <v>32050</v>
      </c>
      <c r="F386" s="21">
        <v>31882</v>
      </c>
      <c r="G386" s="21">
        <v>31523</v>
      </c>
    </row>
    <row r="387" spans="1:7" x14ac:dyDescent="0.25">
      <c r="A387" s="19" t="s">
        <v>89</v>
      </c>
      <c r="B387" s="19" t="s">
        <v>1267</v>
      </c>
      <c r="C387" s="21">
        <v>74071</v>
      </c>
      <c r="D387" s="21">
        <v>70732</v>
      </c>
      <c r="E387" s="21">
        <v>68021</v>
      </c>
      <c r="F387" s="21">
        <v>65421</v>
      </c>
      <c r="G387" s="21">
        <v>63066</v>
      </c>
    </row>
    <row r="388" spans="1:7" x14ac:dyDescent="0.25">
      <c r="A388" s="19" t="s">
        <v>89</v>
      </c>
      <c r="B388" s="19" t="s">
        <v>993</v>
      </c>
      <c r="C388" s="21">
        <v>25473</v>
      </c>
      <c r="D388" s="21">
        <v>24793</v>
      </c>
      <c r="E388" s="21">
        <v>24546</v>
      </c>
      <c r="F388" s="21">
        <v>24454</v>
      </c>
      <c r="G388" s="21">
        <v>24552</v>
      </c>
    </row>
    <row r="389" spans="1:7" x14ac:dyDescent="0.25">
      <c r="A389" s="19" t="s">
        <v>90</v>
      </c>
      <c r="B389" s="19" t="s">
        <v>1268</v>
      </c>
      <c r="C389" s="21">
        <v>18386</v>
      </c>
      <c r="D389" s="21">
        <v>18526</v>
      </c>
      <c r="E389" s="21">
        <v>18438</v>
      </c>
      <c r="F389" s="21">
        <v>18428</v>
      </c>
      <c r="G389" s="21">
        <v>18423</v>
      </c>
    </row>
    <row r="390" spans="1:7" x14ac:dyDescent="0.25">
      <c r="A390" s="19" t="s">
        <v>90</v>
      </c>
      <c r="B390" s="19" t="s">
        <v>1269</v>
      </c>
      <c r="C390" s="21">
        <v>8165</v>
      </c>
      <c r="D390" s="21">
        <v>8262</v>
      </c>
      <c r="E390" s="21">
        <v>8182</v>
      </c>
      <c r="F390" s="21">
        <v>8244</v>
      </c>
      <c r="G390" s="21">
        <v>8340</v>
      </c>
    </row>
    <row r="391" spans="1:7" x14ac:dyDescent="0.25">
      <c r="A391" s="19" t="s">
        <v>90</v>
      </c>
      <c r="B391" s="19" t="s">
        <v>1270</v>
      </c>
      <c r="C391" s="21">
        <v>11164</v>
      </c>
      <c r="D391" s="21">
        <v>11132</v>
      </c>
      <c r="E391" s="21">
        <v>11205</v>
      </c>
      <c r="F391" s="21">
        <v>11275</v>
      </c>
      <c r="G391" s="21">
        <v>11231</v>
      </c>
    </row>
    <row r="392" spans="1:7" x14ac:dyDescent="0.25">
      <c r="A392" s="19" t="s">
        <v>90</v>
      </c>
      <c r="B392" s="19" t="s">
        <v>1220</v>
      </c>
      <c r="C392" s="21">
        <v>3038</v>
      </c>
      <c r="D392" s="21">
        <v>3086</v>
      </c>
      <c r="E392" s="21">
        <v>3159</v>
      </c>
      <c r="F392" s="21">
        <v>3183</v>
      </c>
      <c r="G392" s="21">
        <v>3194</v>
      </c>
    </row>
    <row r="393" spans="1:7" x14ac:dyDescent="0.25">
      <c r="A393" s="19" t="s">
        <v>90</v>
      </c>
      <c r="B393" s="19" t="s">
        <v>930</v>
      </c>
      <c r="C393" s="21">
        <v>44890</v>
      </c>
      <c r="D393" s="21">
        <v>44893</v>
      </c>
      <c r="E393" s="21">
        <v>44963</v>
      </c>
      <c r="F393" s="21">
        <v>45259</v>
      </c>
      <c r="G393" s="21">
        <v>45549</v>
      </c>
    </row>
    <row r="394" spans="1:7" x14ac:dyDescent="0.25">
      <c r="A394" s="19" t="s">
        <v>90</v>
      </c>
      <c r="B394" s="19" t="s">
        <v>1271</v>
      </c>
      <c r="C394" s="21">
        <v>19234</v>
      </c>
      <c r="D394" s="21">
        <v>18972</v>
      </c>
      <c r="E394" s="21">
        <v>18628</v>
      </c>
      <c r="F394" s="21">
        <v>18325</v>
      </c>
      <c r="G394" s="21">
        <v>18381</v>
      </c>
    </row>
    <row r="395" spans="1:7" x14ac:dyDescent="0.25">
      <c r="A395" s="19" t="s">
        <v>90</v>
      </c>
      <c r="B395" s="19" t="s">
        <v>1272</v>
      </c>
      <c r="C395" s="21">
        <v>83240</v>
      </c>
      <c r="D395" s="21">
        <v>80834</v>
      </c>
      <c r="E395" s="21">
        <v>78899</v>
      </c>
      <c r="F395" s="21">
        <v>77000</v>
      </c>
      <c r="G395" s="21">
        <v>74979</v>
      </c>
    </row>
    <row r="396" spans="1:7" x14ac:dyDescent="0.25">
      <c r="A396" s="19" t="s">
        <v>90</v>
      </c>
      <c r="B396" s="19" t="s">
        <v>1273</v>
      </c>
      <c r="C396" s="21">
        <v>107738</v>
      </c>
      <c r="D396" s="21">
        <v>106378</v>
      </c>
      <c r="E396" s="21">
        <v>105098</v>
      </c>
      <c r="F396" s="21">
        <v>103338</v>
      </c>
      <c r="G396" s="21">
        <v>102043</v>
      </c>
    </row>
    <row r="397" spans="1:7" x14ac:dyDescent="0.25">
      <c r="A397" s="19" t="s">
        <v>90</v>
      </c>
      <c r="B397" s="19" t="s">
        <v>1274</v>
      </c>
      <c r="C397" s="21">
        <v>16700</v>
      </c>
      <c r="D397" s="21">
        <v>16822</v>
      </c>
      <c r="E397" s="21">
        <v>17037</v>
      </c>
      <c r="F397" s="21">
        <v>17251</v>
      </c>
      <c r="G397" s="21">
        <v>17357</v>
      </c>
    </row>
    <row r="398" spans="1:7" x14ac:dyDescent="0.25">
      <c r="A398" s="19" t="s">
        <v>90</v>
      </c>
      <c r="B398" s="19" t="s">
        <v>1275</v>
      </c>
      <c r="C398" s="21">
        <v>19397</v>
      </c>
      <c r="D398" s="21">
        <v>19266</v>
      </c>
      <c r="E398" s="21">
        <v>19108</v>
      </c>
      <c r="F398" s="21">
        <v>18996</v>
      </c>
      <c r="G398" s="21">
        <v>18991</v>
      </c>
    </row>
    <row r="399" spans="1:7" x14ac:dyDescent="0.25">
      <c r="A399" s="19" t="s">
        <v>90</v>
      </c>
      <c r="B399" s="19" t="s">
        <v>932</v>
      </c>
      <c r="C399" s="21">
        <v>153159</v>
      </c>
      <c r="D399" s="21">
        <v>152903</v>
      </c>
      <c r="E399" s="21">
        <v>152840</v>
      </c>
      <c r="F399" s="21">
        <v>153152</v>
      </c>
      <c r="G399" s="21">
        <v>153945</v>
      </c>
    </row>
    <row r="400" spans="1:7" x14ac:dyDescent="0.25">
      <c r="A400" s="19" t="s">
        <v>90</v>
      </c>
      <c r="B400" s="19" t="s">
        <v>1276</v>
      </c>
      <c r="C400" s="21">
        <v>12873</v>
      </c>
      <c r="D400" s="21">
        <v>12821</v>
      </c>
      <c r="E400" s="21">
        <v>12764</v>
      </c>
      <c r="F400" s="21">
        <v>12864</v>
      </c>
      <c r="G400" s="21">
        <v>12714</v>
      </c>
    </row>
    <row r="401" spans="1:7" x14ac:dyDescent="0.25">
      <c r="A401" s="19" t="s">
        <v>90</v>
      </c>
      <c r="B401" s="19" t="s">
        <v>1277</v>
      </c>
      <c r="C401" s="21">
        <v>19109</v>
      </c>
      <c r="D401" s="21">
        <v>18985</v>
      </c>
      <c r="E401" s="21">
        <v>18832</v>
      </c>
      <c r="F401" s="21">
        <v>18415</v>
      </c>
      <c r="G401" s="21">
        <v>18437</v>
      </c>
    </row>
    <row r="402" spans="1:7" x14ac:dyDescent="0.25">
      <c r="A402" s="19" t="s">
        <v>90</v>
      </c>
      <c r="B402" s="19" t="s">
        <v>1278</v>
      </c>
      <c r="C402" s="21">
        <v>15457</v>
      </c>
      <c r="D402" s="21">
        <v>15479</v>
      </c>
      <c r="E402" s="21">
        <v>15617</v>
      </c>
      <c r="F402" s="21">
        <v>15725</v>
      </c>
      <c r="G402" s="21">
        <v>15670</v>
      </c>
    </row>
    <row r="403" spans="1:7" x14ac:dyDescent="0.25">
      <c r="A403" s="19" t="s">
        <v>90</v>
      </c>
      <c r="B403" s="19" t="s">
        <v>1279</v>
      </c>
      <c r="C403" s="21">
        <v>39627</v>
      </c>
      <c r="D403" s="21">
        <v>38059</v>
      </c>
      <c r="E403" s="21">
        <v>36999</v>
      </c>
      <c r="F403" s="21">
        <v>35839</v>
      </c>
      <c r="G403" s="21">
        <v>34792</v>
      </c>
    </row>
    <row r="404" spans="1:7" x14ac:dyDescent="0.25">
      <c r="A404" s="19" t="s">
        <v>90</v>
      </c>
      <c r="B404" s="19" t="s">
        <v>1280</v>
      </c>
      <c r="C404" s="21">
        <v>79608</v>
      </c>
      <c r="D404" s="21">
        <v>77242</v>
      </c>
      <c r="E404" s="21">
        <v>75991</v>
      </c>
      <c r="F404" s="21">
        <v>74642</v>
      </c>
      <c r="G404" s="21">
        <v>73116</v>
      </c>
    </row>
    <row r="405" spans="1:7" x14ac:dyDescent="0.25">
      <c r="A405" s="19" t="s">
        <v>90</v>
      </c>
      <c r="B405" s="19" t="s">
        <v>1281</v>
      </c>
      <c r="C405" s="21">
        <v>22383</v>
      </c>
      <c r="D405" s="21">
        <v>22439</v>
      </c>
      <c r="E405" s="21">
        <v>22545</v>
      </c>
      <c r="F405" s="21">
        <v>22601</v>
      </c>
      <c r="G405" s="21">
        <v>22632</v>
      </c>
    </row>
    <row r="406" spans="1:7" x14ac:dyDescent="0.25">
      <c r="A406" s="19" t="s">
        <v>90</v>
      </c>
      <c r="B406" s="19" t="s">
        <v>1282</v>
      </c>
      <c r="C406" s="21">
        <v>24936</v>
      </c>
      <c r="D406" s="21">
        <v>24192</v>
      </c>
      <c r="E406" s="21">
        <v>24067</v>
      </c>
      <c r="F406" s="21">
        <v>23736</v>
      </c>
      <c r="G406" s="21">
        <v>23520</v>
      </c>
    </row>
    <row r="407" spans="1:7" x14ac:dyDescent="0.25">
      <c r="A407" s="19" t="s">
        <v>90</v>
      </c>
      <c r="B407" s="19" t="s">
        <v>936</v>
      </c>
      <c r="C407" s="21">
        <v>6189</v>
      </c>
      <c r="D407" s="21">
        <v>6353</v>
      </c>
      <c r="E407" s="21">
        <v>6389</v>
      </c>
      <c r="F407" s="21">
        <v>6359</v>
      </c>
      <c r="G407" s="21">
        <v>6534</v>
      </c>
    </row>
    <row r="408" spans="1:7" x14ac:dyDescent="0.25">
      <c r="A408" s="19" t="s">
        <v>90</v>
      </c>
      <c r="B408" s="19" t="s">
        <v>1283</v>
      </c>
      <c r="C408" s="21">
        <v>54666</v>
      </c>
      <c r="D408" s="21">
        <v>53651</v>
      </c>
      <c r="E408" s="21">
        <v>53005</v>
      </c>
      <c r="F408" s="21">
        <v>52394</v>
      </c>
      <c r="G408" s="21">
        <v>52439</v>
      </c>
    </row>
    <row r="409" spans="1:7" x14ac:dyDescent="0.25">
      <c r="A409" s="19" t="s">
        <v>90</v>
      </c>
      <c r="B409" s="19" t="s">
        <v>1284</v>
      </c>
      <c r="C409" s="21">
        <v>10803</v>
      </c>
      <c r="D409" s="21">
        <v>10827</v>
      </c>
      <c r="E409" s="21">
        <v>10706</v>
      </c>
      <c r="F409" s="21">
        <v>10849</v>
      </c>
      <c r="G409" s="21">
        <v>10873</v>
      </c>
    </row>
    <row r="410" spans="1:7" x14ac:dyDescent="0.25">
      <c r="A410" s="19" t="s">
        <v>90</v>
      </c>
      <c r="B410" s="19" t="s">
        <v>1046</v>
      </c>
      <c r="C410" s="21">
        <v>119992</v>
      </c>
      <c r="D410" s="21">
        <v>117997</v>
      </c>
      <c r="E410" s="21">
        <v>117390</v>
      </c>
      <c r="F410" s="21">
        <v>116077</v>
      </c>
      <c r="G410" s="21">
        <v>114461</v>
      </c>
    </row>
    <row r="411" spans="1:7" x14ac:dyDescent="0.25">
      <c r="A411" s="19" t="s">
        <v>90</v>
      </c>
      <c r="B411" s="19" t="s">
        <v>1285</v>
      </c>
      <c r="C411" s="21">
        <v>67580</v>
      </c>
      <c r="D411" s="21">
        <v>67380</v>
      </c>
      <c r="E411" s="21">
        <v>66495</v>
      </c>
      <c r="F411" s="21">
        <v>66265</v>
      </c>
      <c r="G411" s="21">
        <v>65778</v>
      </c>
    </row>
    <row r="412" spans="1:7" x14ac:dyDescent="0.25">
      <c r="A412" s="19" t="s">
        <v>90</v>
      </c>
      <c r="B412" s="19" t="s">
        <v>1286</v>
      </c>
      <c r="C412" s="21">
        <v>13392</v>
      </c>
      <c r="D412" s="21">
        <v>12919</v>
      </c>
      <c r="E412" s="21">
        <v>12810</v>
      </c>
      <c r="F412" s="21">
        <v>12842</v>
      </c>
      <c r="G412" s="21">
        <v>13239</v>
      </c>
    </row>
    <row r="413" spans="1:7" x14ac:dyDescent="0.25">
      <c r="A413" s="19" t="s">
        <v>90</v>
      </c>
      <c r="B413" s="19" t="s">
        <v>1287</v>
      </c>
      <c r="C413" s="21">
        <v>289430</v>
      </c>
      <c r="D413" s="21">
        <v>289166</v>
      </c>
      <c r="E413" s="21">
        <v>289309</v>
      </c>
      <c r="F413" s="21">
        <v>288615</v>
      </c>
      <c r="G413" s="21">
        <v>285959</v>
      </c>
    </row>
    <row r="414" spans="1:7" x14ac:dyDescent="0.25">
      <c r="A414" s="19" t="s">
        <v>90</v>
      </c>
      <c r="B414" s="19" t="s">
        <v>1288</v>
      </c>
      <c r="C414" s="21">
        <v>10907</v>
      </c>
      <c r="D414" s="21">
        <v>10600</v>
      </c>
      <c r="E414" s="21">
        <v>10205</v>
      </c>
      <c r="F414" s="21">
        <v>10047</v>
      </c>
      <c r="G414" s="21">
        <v>11042</v>
      </c>
    </row>
    <row r="415" spans="1:7" x14ac:dyDescent="0.25">
      <c r="A415" s="19" t="s">
        <v>90</v>
      </c>
      <c r="B415" s="19" t="s">
        <v>1289</v>
      </c>
      <c r="C415" s="21">
        <v>24789</v>
      </c>
      <c r="D415" s="21">
        <v>24782</v>
      </c>
      <c r="E415" s="21">
        <v>24746</v>
      </c>
      <c r="F415" s="21">
        <v>24836</v>
      </c>
      <c r="G415" s="21">
        <v>24905</v>
      </c>
    </row>
    <row r="416" spans="1:7" x14ac:dyDescent="0.25">
      <c r="A416" s="19" t="s">
        <v>90</v>
      </c>
      <c r="B416" s="19" t="s">
        <v>938</v>
      </c>
      <c r="C416" s="21">
        <v>258773</v>
      </c>
      <c r="D416" s="21">
        <v>253914</v>
      </c>
      <c r="E416" s="21">
        <v>247763</v>
      </c>
      <c r="F416" s="21">
        <v>241795</v>
      </c>
      <c r="G416" s="21">
        <v>235329</v>
      </c>
    </row>
    <row r="417" spans="1:7" x14ac:dyDescent="0.25">
      <c r="A417" s="19" t="s">
        <v>90</v>
      </c>
      <c r="B417" s="19" t="s">
        <v>941</v>
      </c>
      <c r="C417" s="21">
        <v>128331</v>
      </c>
      <c r="D417" s="21">
        <v>127268</v>
      </c>
      <c r="E417" s="21">
        <v>126815</v>
      </c>
      <c r="F417" s="21">
        <v>124905</v>
      </c>
      <c r="G417" s="21">
        <v>123561</v>
      </c>
    </row>
    <row r="418" spans="1:7" x14ac:dyDescent="0.25">
      <c r="A418" s="19" t="s">
        <v>90</v>
      </c>
      <c r="B418" s="19" t="s">
        <v>942</v>
      </c>
      <c r="C418" s="21">
        <v>2834</v>
      </c>
      <c r="D418" s="21">
        <v>2884</v>
      </c>
      <c r="E418" s="21">
        <v>2955</v>
      </c>
      <c r="F418" s="21">
        <v>3005</v>
      </c>
      <c r="G418" s="21">
        <v>3077</v>
      </c>
    </row>
    <row r="419" spans="1:7" x14ac:dyDescent="0.25">
      <c r="A419" s="19" t="s">
        <v>90</v>
      </c>
      <c r="B419" s="19" t="s">
        <v>1290</v>
      </c>
      <c r="C419" s="21">
        <v>292256</v>
      </c>
      <c r="D419" s="21">
        <v>289197</v>
      </c>
      <c r="E419" s="21">
        <v>284184</v>
      </c>
      <c r="F419" s="21">
        <v>279333</v>
      </c>
      <c r="G419" s="21">
        <v>272720</v>
      </c>
    </row>
    <row r="420" spans="1:7" x14ac:dyDescent="0.25">
      <c r="A420" s="19" t="s">
        <v>90</v>
      </c>
      <c r="B420" s="19" t="s">
        <v>1291</v>
      </c>
      <c r="C420" s="21">
        <v>6618</v>
      </c>
      <c r="D420" s="21">
        <v>6603</v>
      </c>
      <c r="E420" s="21">
        <v>6643</v>
      </c>
      <c r="F420" s="21">
        <v>6742</v>
      </c>
      <c r="G420" s="21">
        <v>6826</v>
      </c>
    </row>
    <row r="421" spans="1:7" x14ac:dyDescent="0.25">
      <c r="A421" s="19" t="s">
        <v>90</v>
      </c>
      <c r="B421" s="19" t="s">
        <v>1292</v>
      </c>
      <c r="C421" s="21">
        <v>760141</v>
      </c>
      <c r="D421" s="21">
        <v>756070</v>
      </c>
      <c r="E421" s="21">
        <v>752649</v>
      </c>
      <c r="F421" s="21">
        <v>748178</v>
      </c>
      <c r="G421" s="21">
        <v>739052</v>
      </c>
    </row>
    <row r="422" spans="1:7" x14ac:dyDescent="0.25">
      <c r="A422" s="19" t="s">
        <v>90</v>
      </c>
      <c r="B422" s="19" t="s">
        <v>944</v>
      </c>
      <c r="C422" s="21">
        <v>43273</v>
      </c>
      <c r="D422" s="21">
        <v>43055</v>
      </c>
      <c r="E422" s="21">
        <v>42880</v>
      </c>
      <c r="F422" s="21">
        <v>42908</v>
      </c>
      <c r="G422" s="21">
        <v>42987</v>
      </c>
    </row>
    <row r="423" spans="1:7" x14ac:dyDescent="0.25">
      <c r="A423" s="19" t="s">
        <v>90</v>
      </c>
      <c r="B423" s="19" t="s">
        <v>1293</v>
      </c>
      <c r="C423" s="21">
        <v>45600</v>
      </c>
      <c r="D423" s="21">
        <v>45455</v>
      </c>
      <c r="E423" s="21">
        <v>45480</v>
      </c>
      <c r="F423" s="21">
        <v>45429</v>
      </c>
      <c r="G423" s="21">
        <v>45466</v>
      </c>
    </row>
    <row r="424" spans="1:7" x14ac:dyDescent="0.25">
      <c r="A424" s="19" t="s">
        <v>90</v>
      </c>
      <c r="B424" s="19" t="s">
        <v>1050</v>
      </c>
      <c r="C424" s="21">
        <v>156714</v>
      </c>
      <c r="D424" s="21">
        <v>154077</v>
      </c>
      <c r="E424" s="21">
        <v>151529</v>
      </c>
      <c r="F424" s="21">
        <v>147370</v>
      </c>
      <c r="G424" s="21">
        <v>143837</v>
      </c>
    </row>
    <row r="425" spans="1:7" x14ac:dyDescent="0.25">
      <c r="A425" s="19" t="s">
        <v>90</v>
      </c>
      <c r="B425" s="19" t="s">
        <v>1294</v>
      </c>
      <c r="C425" s="21">
        <v>17270</v>
      </c>
      <c r="D425" s="21">
        <v>17171</v>
      </c>
      <c r="E425" s="21">
        <v>17213</v>
      </c>
      <c r="F425" s="21">
        <v>17162</v>
      </c>
      <c r="G425" s="21">
        <v>17070</v>
      </c>
    </row>
    <row r="426" spans="1:7" x14ac:dyDescent="0.25">
      <c r="A426" s="19" t="s">
        <v>90</v>
      </c>
      <c r="B426" s="19" t="s">
        <v>1295</v>
      </c>
      <c r="C426" s="21">
        <v>148509</v>
      </c>
      <c r="D426" s="21">
        <v>145998</v>
      </c>
      <c r="E426" s="21">
        <v>143153</v>
      </c>
      <c r="F426" s="21">
        <v>140497</v>
      </c>
      <c r="G426" s="21">
        <v>138145</v>
      </c>
    </row>
    <row r="427" spans="1:7" x14ac:dyDescent="0.25">
      <c r="A427" s="19" t="s">
        <v>90</v>
      </c>
      <c r="B427" s="19" t="s">
        <v>1053</v>
      </c>
      <c r="C427" s="21">
        <v>12404</v>
      </c>
      <c r="D427" s="21">
        <v>12334</v>
      </c>
      <c r="E427" s="21">
        <v>12263</v>
      </c>
      <c r="F427" s="21">
        <v>12268</v>
      </c>
      <c r="G427" s="21">
        <v>12354</v>
      </c>
    </row>
    <row r="428" spans="1:7" x14ac:dyDescent="0.25">
      <c r="A428" s="19" t="s">
        <v>90</v>
      </c>
      <c r="B428" s="19" t="s">
        <v>1296</v>
      </c>
      <c r="C428" s="21">
        <v>22372</v>
      </c>
      <c r="D428" s="21">
        <v>22617</v>
      </c>
      <c r="E428" s="21">
        <v>22710</v>
      </c>
      <c r="F428" s="21">
        <v>22905</v>
      </c>
      <c r="G428" s="21">
        <v>22959</v>
      </c>
    </row>
    <row r="429" spans="1:7" x14ac:dyDescent="0.25">
      <c r="A429" s="19" t="s">
        <v>90</v>
      </c>
      <c r="B429" s="19" t="s">
        <v>1297</v>
      </c>
      <c r="C429" s="21">
        <v>16116</v>
      </c>
      <c r="D429" s="21">
        <v>16227</v>
      </c>
      <c r="E429" s="21">
        <v>16254</v>
      </c>
      <c r="F429" s="21">
        <v>16224</v>
      </c>
      <c r="G429" s="21">
        <v>16162</v>
      </c>
    </row>
    <row r="430" spans="1:7" x14ac:dyDescent="0.25">
      <c r="A430" s="19" t="s">
        <v>90</v>
      </c>
      <c r="B430" s="19" t="s">
        <v>1298</v>
      </c>
      <c r="C430" s="21">
        <v>26108</v>
      </c>
      <c r="D430" s="21">
        <v>25127</v>
      </c>
      <c r="E430" s="21">
        <v>24406</v>
      </c>
      <c r="F430" s="21">
        <v>23668</v>
      </c>
      <c r="G430" s="21">
        <v>23369</v>
      </c>
    </row>
    <row r="431" spans="1:7" x14ac:dyDescent="0.25">
      <c r="A431" s="19" t="s">
        <v>90</v>
      </c>
      <c r="B431" s="19" t="s">
        <v>1299</v>
      </c>
      <c r="C431" s="21">
        <v>26404</v>
      </c>
      <c r="D431" s="21">
        <v>26573</v>
      </c>
      <c r="E431" s="21">
        <v>26706</v>
      </c>
      <c r="F431" s="21">
        <v>26679</v>
      </c>
      <c r="G431" s="21">
        <v>27049</v>
      </c>
    </row>
    <row r="432" spans="1:7" x14ac:dyDescent="0.25">
      <c r="A432" s="19" t="s">
        <v>90</v>
      </c>
      <c r="B432" s="19" t="s">
        <v>953</v>
      </c>
      <c r="C432" s="21">
        <v>759297</v>
      </c>
      <c r="D432" s="21">
        <v>754906</v>
      </c>
      <c r="E432" s="21">
        <v>751176</v>
      </c>
      <c r="F432" s="21">
        <v>746802</v>
      </c>
      <c r="G432" s="21">
        <v>734434</v>
      </c>
    </row>
    <row r="433" spans="1:7" x14ac:dyDescent="0.25">
      <c r="A433" s="19" t="s">
        <v>90</v>
      </c>
      <c r="B433" s="19" t="s">
        <v>1300</v>
      </c>
      <c r="C433" s="21">
        <v>20605</v>
      </c>
      <c r="D433" s="21">
        <v>20793</v>
      </c>
      <c r="E433" s="21">
        <v>20749</v>
      </c>
      <c r="F433" s="21">
        <v>20854</v>
      </c>
      <c r="G433" s="21">
        <v>21142</v>
      </c>
    </row>
    <row r="434" spans="1:7" x14ac:dyDescent="0.25">
      <c r="A434" s="19" t="s">
        <v>90</v>
      </c>
      <c r="B434" s="19" t="s">
        <v>1301</v>
      </c>
      <c r="C434" s="21">
        <v>13390</v>
      </c>
      <c r="D434" s="21">
        <v>13709</v>
      </c>
      <c r="E434" s="21">
        <v>13691</v>
      </c>
      <c r="F434" s="21">
        <v>13853</v>
      </c>
      <c r="G434" s="21">
        <v>14034</v>
      </c>
    </row>
    <row r="435" spans="1:7" x14ac:dyDescent="0.25">
      <c r="A435" s="19" t="s">
        <v>90</v>
      </c>
      <c r="B435" s="19" t="s">
        <v>1302</v>
      </c>
      <c r="C435" s="21">
        <v>87956</v>
      </c>
      <c r="D435" s="21">
        <v>89200</v>
      </c>
      <c r="E435" s="21">
        <v>89457</v>
      </c>
      <c r="F435" s="21">
        <v>90389</v>
      </c>
      <c r="G435" s="21">
        <v>91513</v>
      </c>
    </row>
    <row r="436" spans="1:7" x14ac:dyDescent="0.25">
      <c r="A436" s="19" t="s">
        <v>90</v>
      </c>
      <c r="B436" s="19" t="s">
        <v>1171</v>
      </c>
      <c r="C436" s="21">
        <v>146343</v>
      </c>
      <c r="D436" s="21">
        <v>145024</v>
      </c>
      <c r="E436" s="21">
        <v>143376</v>
      </c>
      <c r="F436" s="21">
        <v>141664</v>
      </c>
      <c r="G436" s="21">
        <v>140173</v>
      </c>
    </row>
    <row r="437" spans="1:7" x14ac:dyDescent="0.25">
      <c r="A437" s="19" t="s">
        <v>90</v>
      </c>
      <c r="B437" s="19" t="s">
        <v>1303</v>
      </c>
      <c r="C437" s="21">
        <v>10190</v>
      </c>
      <c r="D437" s="21">
        <v>10286</v>
      </c>
      <c r="E437" s="21">
        <v>10317</v>
      </c>
      <c r="F437" s="21">
        <v>10306</v>
      </c>
      <c r="G437" s="21">
        <v>10462</v>
      </c>
    </row>
    <row r="438" spans="1:7" x14ac:dyDescent="0.25">
      <c r="A438" s="19" t="s">
        <v>90</v>
      </c>
      <c r="B438" s="19" t="s">
        <v>1304</v>
      </c>
      <c r="C438" s="21">
        <v>4006</v>
      </c>
      <c r="D438" s="21">
        <v>4000</v>
      </c>
      <c r="E438" s="21">
        <v>3914</v>
      </c>
      <c r="F438" s="21">
        <v>3956</v>
      </c>
      <c r="G438" s="21">
        <v>4030</v>
      </c>
    </row>
    <row r="439" spans="1:7" x14ac:dyDescent="0.25">
      <c r="A439" s="19" t="s">
        <v>90</v>
      </c>
      <c r="B439" s="19" t="s">
        <v>1305</v>
      </c>
      <c r="C439" s="21">
        <v>64296</v>
      </c>
      <c r="D439" s="21">
        <v>62228</v>
      </c>
      <c r="E439" s="21">
        <v>60086</v>
      </c>
      <c r="F439" s="21">
        <v>58699</v>
      </c>
      <c r="G439" s="21">
        <v>57076</v>
      </c>
    </row>
    <row r="440" spans="1:7" x14ac:dyDescent="0.25">
      <c r="A440" s="19" t="s">
        <v>90</v>
      </c>
      <c r="B440" s="19" t="s">
        <v>1173</v>
      </c>
      <c r="C440" s="21">
        <v>19194</v>
      </c>
      <c r="D440" s="21">
        <v>19095</v>
      </c>
      <c r="E440" s="21">
        <v>19102</v>
      </c>
      <c r="F440" s="21">
        <v>19136</v>
      </c>
      <c r="G440" s="21">
        <v>19302</v>
      </c>
    </row>
    <row r="441" spans="1:7" x14ac:dyDescent="0.25">
      <c r="A441" s="19" t="s">
        <v>90</v>
      </c>
      <c r="B441" s="19" t="s">
        <v>1306</v>
      </c>
      <c r="C441" s="21">
        <v>22646</v>
      </c>
      <c r="D441" s="21">
        <v>22607</v>
      </c>
      <c r="E441" s="21">
        <v>22533</v>
      </c>
      <c r="F441" s="21">
        <v>22406</v>
      </c>
      <c r="G441" s="21">
        <v>22471</v>
      </c>
    </row>
    <row r="442" spans="1:7" x14ac:dyDescent="0.25">
      <c r="A442" s="19" t="s">
        <v>90</v>
      </c>
      <c r="B442" s="19" t="s">
        <v>1307</v>
      </c>
      <c r="C442" s="21">
        <v>10654</v>
      </c>
      <c r="D442" s="21">
        <v>10702</v>
      </c>
      <c r="E442" s="21">
        <v>10741</v>
      </c>
      <c r="F442" s="21">
        <v>10648</v>
      </c>
      <c r="G442" s="21">
        <v>10690</v>
      </c>
    </row>
    <row r="443" spans="1:7" x14ac:dyDescent="0.25">
      <c r="A443" s="19" t="s">
        <v>90</v>
      </c>
      <c r="B443" s="19" t="s">
        <v>1308</v>
      </c>
      <c r="C443" s="21">
        <v>26188</v>
      </c>
      <c r="D443" s="21">
        <v>25981</v>
      </c>
      <c r="E443" s="21">
        <v>25332</v>
      </c>
      <c r="F443" s="21">
        <v>25032</v>
      </c>
      <c r="G443" s="21">
        <v>24442</v>
      </c>
    </row>
    <row r="444" spans="1:7" x14ac:dyDescent="0.25">
      <c r="A444" s="19" t="s">
        <v>90</v>
      </c>
      <c r="B444" s="19" t="s">
        <v>957</v>
      </c>
      <c r="C444" s="21">
        <v>114421</v>
      </c>
      <c r="D444" s="21">
        <v>113181</v>
      </c>
      <c r="E444" s="21">
        <v>112553</v>
      </c>
      <c r="F444" s="21">
        <v>111218</v>
      </c>
      <c r="G444" s="21">
        <v>110141</v>
      </c>
    </row>
    <row r="445" spans="1:7" x14ac:dyDescent="0.25">
      <c r="A445" s="19" t="s">
        <v>90</v>
      </c>
      <c r="B445" s="19" t="s">
        <v>1309</v>
      </c>
      <c r="C445" s="21">
        <v>98498</v>
      </c>
      <c r="D445" s="21">
        <v>97964</v>
      </c>
      <c r="E445" s="21">
        <v>97500</v>
      </c>
      <c r="F445" s="21">
        <v>96698</v>
      </c>
      <c r="G445" s="21">
        <v>96186</v>
      </c>
    </row>
    <row r="446" spans="1:7" x14ac:dyDescent="0.25">
      <c r="A446" s="19" t="s">
        <v>90</v>
      </c>
      <c r="B446" s="19" t="s">
        <v>1310</v>
      </c>
      <c r="C446" s="21">
        <v>244252</v>
      </c>
      <c r="D446" s="21">
        <v>236993</v>
      </c>
      <c r="E446" s="21">
        <v>228940</v>
      </c>
      <c r="F446" s="21">
        <v>220481</v>
      </c>
      <c r="G446" s="21">
        <v>211250</v>
      </c>
    </row>
    <row r="447" spans="1:7" x14ac:dyDescent="0.25">
      <c r="A447" s="19" t="s">
        <v>90</v>
      </c>
      <c r="B447" s="19" t="s">
        <v>958</v>
      </c>
      <c r="C447" s="21">
        <v>23349</v>
      </c>
      <c r="D447" s="21">
        <v>23034</v>
      </c>
      <c r="E447" s="21">
        <v>22864</v>
      </c>
      <c r="F447" s="21">
        <v>22316</v>
      </c>
      <c r="G447" s="21">
        <v>22267</v>
      </c>
    </row>
    <row r="448" spans="1:7" x14ac:dyDescent="0.25">
      <c r="A448" s="19" t="s">
        <v>90</v>
      </c>
      <c r="B448" s="19" t="s">
        <v>1059</v>
      </c>
      <c r="C448" s="21">
        <v>1063937</v>
      </c>
      <c r="D448" s="21">
        <v>1050131</v>
      </c>
      <c r="E448" s="21">
        <v>1038938</v>
      </c>
      <c r="F448" s="21">
        <v>1022866</v>
      </c>
      <c r="G448" s="21">
        <v>1005127</v>
      </c>
    </row>
    <row r="449" spans="1:7" x14ac:dyDescent="0.25">
      <c r="A449" s="19" t="s">
        <v>90</v>
      </c>
      <c r="B449" s="19" t="s">
        <v>1311</v>
      </c>
      <c r="C449" s="21">
        <v>31369</v>
      </c>
      <c r="D449" s="21">
        <v>30835</v>
      </c>
      <c r="E449" s="21">
        <v>30443</v>
      </c>
      <c r="F449" s="21">
        <v>29911</v>
      </c>
      <c r="G449" s="21">
        <v>29514</v>
      </c>
    </row>
    <row r="450" spans="1:7" x14ac:dyDescent="0.25">
      <c r="A450" s="19" t="s">
        <v>90</v>
      </c>
      <c r="B450" s="19" t="s">
        <v>1312</v>
      </c>
      <c r="C450" s="21">
        <v>2971</v>
      </c>
      <c r="D450" s="21">
        <v>2977</v>
      </c>
      <c r="E450" s="21">
        <v>3032</v>
      </c>
      <c r="F450" s="21">
        <v>2978</v>
      </c>
      <c r="G450" s="21">
        <v>3020</v>
      </c>
    </row>
    <row r="451" spans="1:7" x14ac:dyDescent="0.25">
      <c r="A451" s="19" t="s">
        <v>90</v>
      </c>
      <c r="B451" s="19" t="s">
        <v>1313</v>
      </c>
      <c r="C451" s="21">
        <v>85292</v>
      </c>
      <c r="D451" s="21">
        <v>84975</v>
      </c>
      <c r="E451" s="21">
        <v>84675</v>
      </c>
      <c r="F451" s="21">
        <v>84099</v>
      </c>
      <c r="G451" s="21">
        <v>83311</v>
      </c>
    </row>
    <row r="452" spans="1:7" x14ac:dyDescent="0.25">
      <c r="A452" s="19" t="s">
        <v>90</v>
      </c>
      <c r="B452" s="19" t="s">
        <v>1314</v>
      </c>
      <c r="C452" s="21">
        <v>57963</v>
      </c>
      <c r="D452" s="21">
        <v>57628</v>
      </c>
      <c r="E452" s="21">
        <v>57164</v>
      </c>
      <c r="F452" s="21">
        <v>56933</v>
      </c>
      <c r="G452" s="21">
        <v>56324</v>
      </c>
    </row>
    <row r="453" spans="1:7" x14ac:dyDescent="0.25">
      <c r="A453" s="19" t="s">
        <v>90</v>
      </c>
      <c r="B453" s="19" t="s">
        <v>1315</v>
      </c>
      <c r="C453" s="21">
        <v>24633</v>
      </c>
      <c r="D453" s="21">
        <v>24774</v>
      </c>
      <c r="E453" s="21">
        <v>24773</v>
      </c>
      <c r="F453" s="21">
        <v>24869</v>
      </c>
      <c r="G453" s="21">
        <v>25089</v>
      </c>
    </row>
    <row r="454" spans="1:7" x14ac:dyDescent="0.25">
      <c r="A454" s="19" t="s">
        <v>90</v>
      </c>
      <c r="B454" s="19" t="s">
        <v>960</v>
      </c>
      <c r="C454" s="21">
        <v>18324</v>
      </c>
      <c r="D454" s="21">
        <v>17733</v>
      </c>
      <c r="E454" s="21">
        <v>17203</v>
      </c>
      <c r="F454" s="21">
        <v>16869</v>
      </c>
      <c r="G454" s="21">
        <v>16617</v>
      </c>
    </row>
    <row r="455" spans="1:7" x14ac:dyDescent="0.25">
      <c r="A455" s="19" t="s">
        <v>90</v>
      </c>
      <c r="B455" s="19" t="s">
        <v>1316</v>
      </c>
      <c r="C455" s="21">
        <v>936250</v>
      </c>
      <c r="D455" s="21">
        <v>927337</v>
      </c>
      <c r="E455" s="21">
        <v>918186</v>
      </c>
      <c r="F455" s="21">
        <v>904962</v>
      </c>
      <c r="G455" s="21">
        <v>888494</v>
      </c>
    </row>
    <row r="456" spans="1:7" x14ac:dyDescent="0.25">
      <c r="A456" s="19" t="s">
        <v>90</v>
      </c>
      <c r="B456" s="19" t="s">
        <v>1317</v>
      </c>
      <c r="C456" s="21">
        <v>45328</v>
      </c>
      <c r="D456" s="21">
        <v>45373</v>
      </c>
      <c r="E456" s="21">
        <v>44535</v>
      </c>
      <c r="F456" s="21">
        <v>44104</v>
      </c>
      <c r="G456" s="21">
        <v>43792</v>
      </c>
    </row>
    <row r="457" spans="1:7" x14ac:dyDescent="0.25">
      <c r="A457" s="19" t="s">
        <v>90</v>
      </c>
      <c r="B457" s="19" t="s">
        <v>1318</v>
      </c>
      <c r="C457" s="21">
        <v>204441</v>
      </c>
      <c r="D457" s="21">
        <v>201538</v>
      </c>
      <c r="E457" s="21">
        <v>198953</v>
      </c>
      <c r="F457" s="21">
        <v>196159</v>
      </c>
      <c r="G457" s="21">
        <v>192245</v>
      </c>
    </row>
    <row r="458" spans="1:7" x14ac:dyDescent="0.25">
      <c r="A458" s="19" t="s">
        <v>90</v>
      </c>
      <c r="B458" s="19" t="s">
        <v>1319</v>
      </c>
      <c r="C458" s="21">
        <v>8457</v>
      </c>
      <c r="D458" s="21">
        <v>8368</v>
      </c>
      <c r="E458" s="21">
        <v>8539</v>
      </c>
      <c r="F458" s="21">
        <v>8633</v>
      </c>
      <c r="G458" s="21">
        <v>8578</v>
      </c>
    </row>
    <row r="459" spans="1:7" x14ac:dyDescent="0.25">
      <c r="A459" s="19" t="s">
        <v>90</v>
      </c>
      <c r="B459" s="19" t="s">
        <v>1320</v>
      </c>
      <c r="C459" s="21">
        <v>29792</v>
      </c>
      <c r="D459" s="21">
        <v>29561</v>
      </c>
      <c r="E459" s="21">
        <v>29248</v>
      </c>
      <c r="F459" s="21">
        <v>28830</v>
      </c>
      <c r="G459" s="21">
        <v>28702</v>
      </c>
    </row>
    <row r="460" spans="1:7" x14ac:dyDescent="0.25">
      <c r="A460" s="19" t="s">
        <v>90</v>
      </c>
      <c r="B460" s="19" t="s">
        <v>1321</v>
      </c>
      <c r="C460" s="21">
        <v>35236</v>
      </c>
      <c r="D460" s="21">
        <v>34560</v>
      </c>
      <c r="E460" s="21">
        <v>33943</v>
      </c>
      <c r="F460" s="21">
        <v>33633</v>
      </c>
      <c r="G460" s="21">
        <v>33155</v>
      </c>
    </row>
    <row r="461" spans="1:7" x14ac:dyDescent="0.25">
      <c r="A461" s="19" t="s">
        <v>90</v>
      </c>
      <c r="B461" s="19" t="s">
        <v>1322</v>
      </c>
      <c r="C461" s="21">
        <v>26205</v>
      </c>
      <c r="D461" s="21">
        <v>26071</v>
      </c>
      <c r="E461" s="21">
        <v>25710</v>
      </c>
      <c r="F461" s="21">
        <v>25471</v>
      </c>
      <c r="G461" s="21">
        <v>25410</v>
      </c>
    </row>
    <row r="462" spans="1:7" x14ac:dyDescent="0.25">
      <c r="A462" s="19" t="s">
        <v>90</v>
      </c>
      <c r="B462" s="19" t="s">
        <v>1323</v>
      </c>
      <c r="C462" s="21">
        <v>11923</v>
      </c>
      <c r="D462" s="21">
        <v>11871</v>
      </c>
      <c r="E462" s="21">
        <v>11751</v>
      </c>
      <c r="F462" s="21">
        <v>11579</v>
      </c>
      <c r="G462" s="21">
        <v>11556</v>
      </c>
    </row>
    <row r="463" spans="1:7" x14ac:dyDescent="0.25">
      <c r="A463" s="19" t="s">
        <v>90</v>
      </c>
      <c r="B463" s="19" t="s">
        <v>962</v>
      </c>
      <c r="C463" s="21">
        <v>234561</v>
      </c>
      <c r="D463" s="21">
        <v>229728</v>
      </c>
      <c r="E463" s="21">
        <v>225182</v>
      </c>
      <c r="F463" s="21">
        <v>220896</v>
      </c>
      <c r="G463" s="21">
        <v>216414</v>
      </c>
    </row>
    <row r="464" spans="1:7" x14ac:dyDescent="0.25">
      <c r="A464" s="19" t="s">
        <v>90</v>
      </c>
      <c r="B464" s="19" t="s">
        <v>963</v>
      </c>
      <c r="C464" s="21">
        <v>157863</v>
      </c>
      <c r="D464" s="21">
        <v>155523</v>
      </c>
      <c r="E464" s="21">
        <v>153202</v>
      </c>
      <c r="F464" s="21">
        <v>151622</v>
      </c>
      <c r="G464" s="21">
        <v>149323</v>
      </c>
    </row>
    <row r="465" spans="1:7" x14ac:dyDescent="0.25">
      <c r="A465" s="19" t="s">
        <v>90</v>
      </c>
      <c r="B465" s="19" t="s">
        <v>1324</v>
      </c>
      <c r="C465" s="21">
        <v>9416</v>
      </c>
      <c r="D465" s="21">
        <v>9396</v>
      </c>
      <c r="E465" s="21">
        <v>9352</v>
      </c>
      <c r="F465" s="21">
        <v>9302</v>
      </c>
      <c r="G465" s="21">
        <v>9135</v>
      </c>
    </row>
    <row r="466" spans="1:7" x14ac:dyDescent="0.25">
      <c r="A466" s="19" t="s">
        <v>90</v>
      </c>
      <c r="B466" s="19" t="s">
        <v>964</v>
      </c>
      <c r="C466" s="21">
        <v>72977</v>
      </c>
      <c r="D466" s="21">
        <v>70325</v>
      </c>
      <c r="E466" s="21">
        <v>67644</v>
      </c>
      <c r="F466" s="21">
        <v>65061</v>
      </c>
      <c r="G466" s="21">
        <v>63418</v>
      </c>
    </row>
    <row r="467" spans="1:7" x14ac:dyDescent="0.25">
      <c r="A467" s="19" t="s">
        <v>90</v>
      </c>
      <c r="B467" s="19" t="s">
        <v>1325</v>
      </c>
      <c r="C467" s="21">
        <v>14219</v>
      </c>
      <c r="D467" s="21">
        <v>14029</v>
      </c>
      <c r="E467" s="21">
        <v>13882</v>
      </c>
      <c r="F467" s="21">
        <v>13767</v>
      </c>
      <c r="G467" s="21">
        <v>13683</v>
      </c>
    </row>
    <row r="468" spans="1:7" x14ac:dyDescent="0.25">
      <c r="A468" s="19" t="s">
        <v>90</v>
      </c>
      <c r="B468" s="19" t="s">
        <v>1326</v>
      </c>
      <c r="C468" s="21">
        <v>15115</v>
      </c>
      <c r="D468" s="21">
        <v>15048</v>
      </c>
      <c r="E468" s="21">
        <v>15039</v>
      </c>
      <c r="F468" s="21">
        <v>14965</v>
      </c>
      <c r="G468" s="21">
        <v>15013</v>
      </c>
    </row>
    <row r="469" spans="1:7" x14ac:dyDescent="0.25">
      <c r="A469" s="19" t="s">
        <v>90</v>
      </c>
      <c r="B469" s="19" t="s">
        <v>965</v>
      </c>
      <c r="C469" s="21">
        <v>15362</v>
      </c>
      <c r="D469" s="21">
        <v>15424</v>
      </c>
      <c r="E469" s="21">
        <v>15630</v>
      </c>
      <c r="F469" s="21">
        <v>15755</v>
      </c>
      <c r="G469" s="21">
        <v>15917</v>
      </c>
    </row>
    <row r="470" spans="1:7" x14ac:dyDescent="0.25">
      <c r="A470" s="19" t="s">
        <v>90</v>
      </c>
      <c r="B470" s="19" t="s">
        <v>1327</v>
      </c>
      <c r="C470" s="21">
        <v>8676</v>
      </c>
      <c r="D470" s="21">
        <v>8765</v>
      </c>
      <c r="E470" s="21">
        <v>8813</v>
      </c>
      <c r="F470" s="21">
        <v>8812</v>
      </c>
      <c r="G470" s="21">
        <v>8899</v>
      </c>
    </row>
    <row r="471" spans="1:7" x14ac:dyDescent="0.25">
      <c r="A471" s="19" t="s">
        <v>90</v>
      </c>
      <c r="B471" s="19" t="s">
        <v>1067</v>
      </c>
      <c r="C471" s="21">
        <v>9643</v>
      </c>
      <c r="D471" s="21">
        <v>9706</v>
      </c>
      <c r="E471" s="21">
        <v>9737</v>
      </c>
      <c r="F471" s="21">
        <v>9660</v>
      </c>
      <c r="G471" s="21">
        <v>9708</v>
      </c>
    </row>
    <row r="472" spans="1:7" x14ac:dyDescent="0.25">
      <c r="A472" s="19" t="s">
        <v>90</v>
      </c>
      <c r="B472" s="19" t="s">
        <v>1328</v>
      </c>
      <c r="C472" s="21">
        <v>28735</v>
      </c>
      <c r="D472" s="21">
        <v>28680</v>
      </c>
      <c r="E472" s="21">
        <v>28466</v>
      </c>
      <c r="F472" s="21">
        <v>28574</v>
      </c>
      <c r="G472" s="21">
        <v>28441</v>
      </c>
    </row>
    <row r="473" spans="1:7" x14ac:dyDescent="0.25">
      <c r="A473" s="19" t="s">
        <v>90</v>
      </c>
      <c r="B473" s="19" t="s">
        <v>966</v>
      </c>
      <c r="C473" s="21">
        <v>19077</v>
      </c>
      <c r="D473" s="21">
        <v>18961</v>
      </c>
      <c r="E473" s="21">
        <v>18600</v>
      </c>
      <c r="F473" s="21">
        <v>18484</v>
      </c>
      <c r="G473" s="21">
        <v>18236</v>
      </c>
    </row>
    <row r="474" spans="1:7" x14ac:dyDescent="0.25">
      <c r="A474" s="19" t="s">
        <v>90</v>
      </c>
      <c r="B474" s="19" t="s">
        <v>1329</v>
      </c>
      <c r="C474" s="21">
        <v>10423</v>
      </c>
      <c r="D474" s="21">
        <v>10355</v>
      </c>
      <c r="E474" s="21">
        <v>10425</v>
      </c>
      <c r="F474" s="21">
        <v>10430</v>
      </c>
      <c r="G474" s="21">
        <v>10269</v>
      </c>
    </row>
    <row r="475" spans="1:7" x14ac:dyDescent="0.25">
      <c r="A475" s="19" t="s">
        <v>90</v>
      </c>
      <c r="B475" s="19" t="s">
        <v>1330</v>
      </c>
      <c r="C475" s="21">
        <v>47546</v>
      </c>
      <c r="D475" s="21">
        <v>47336</v>
      </c>
      <c r="E475" s="21">
        <v>47376</v>
      </c>
      <c r="F475" s="21">
        <v>47279</v>
      </c>
      <c r="G475" s="21">
        <v>47486</v>
      </c>
    </row>
    <row r="476" spans="1:7" x14ac:dyDescent="0.25">
      <c r="A476" s="19" t="s">
        <v>90</v>
      </c>
      <c r="B476" s="19" t="s">
        <v>969</v>
      </c>
      <c r="C476" s="21">
        <v>29992</v>
      </c>
      <c r="D476" s="21">
        <v>29751</v>
      </c>
      <c r="E476" s="21">
        <v>29410</v>
      </c>
      <c r="F476" s="21">
        <v>29184</v>
      </c>
      <c r="G476" s="21">
        <v>29173</v>
      </c>
    </row>
    <row r="477" spans="1:7" x14ac:dyDescent="0.25">
      <c r="A477" s="19" t="s">
        <v>90</v>
      </c>
      <c r="B477" s="19" t="s">
        <v>1246</v>
      </c>
      <c r="C477" s="21">
        <v>61435</v>
      </c>
      <c r="D477" s="21">
        <v>60606</v>
      </c>
      <c r="E477" s="21">
        <v>61619</v>
      </c>
      <c r="F477" s="21">
        <v>61473</v>
      </c>
      <c r="G477" s="21">
        <v>61611</v>
      </c>
    </row>
    <row r="478" spans="1:7" x14ac:dyDescent="0.25">
      <c r="A478" s="19" t="s">
        <v>90</v>
      </c>
      <c r="B478" s="19" t="s">
        <v>1069</v>
      </c>
      <c r="C478" s="21">
        <v>7921</v>
      </c>
      <c r="D478" s="21">
        <v>7925</v>
      </c>
      <c r="E478" s="21">
        <v>7856</v>
      </c>
      <c r="F478" s="21">
        <v>7855</v>
      </c>
      <c r="G478" s="21">
        <v>7722</v>
      </c>
    </row>
    <row r="479" spans="1:7" x14ac:dyDescent="0.25">
      <c r="A479" s="19" t="s">
        <v>90</v>
      </c>
      <c r="B479" s="19" t="s">
        <v>1331</v>
      </c>
      <c r="C479" s="21">
        <v>19559</v>
      </c>
      <c r="D479" s="21">
        <v>19091</v>
      </c>
      <c r="E479" s="21">
        <v>18780</v>
      </c>
      <c r="F479" s="21">
        <v>18372</v>
      </c>
      <c r="G479" s="21">
        <v>17658</v>
      </c>
    </row>
    <row r="480" spans="1:7" x14ac:dyDescent="0.25">
      <c r="A480" s="19" t="s">
        <v>90</v>
      </c>
      <c r="B480" s="19" t="s">
        <v>971</v>
      </c>
      <c r="C480" s="21">
        <v>117406</v>
      </c>
      <c r="D480" s="21">
        <v>116309</v>
      </c>
      <c r="E480" s="21">
        <v>115404</v>
      </c>
      <c r="F480" s="21">
        <v>114360</v>
      </c>
      <c r="G480" s="21">
        <v>113342</v>
      </c>
    </row>
    <row r="481" spans="1:7" x14ac:dyDescent="0.25">
      <c r="A481" s="19" t="s">
        <v>90</v>
      </c>
      <c r="B481" s="19" t="s">
        <v>1332</v>
      </c>
      <c r="C481" s="21">
        <v>33610</v>
      </c>
      <c r="D481" s="21">
        <v>32899</v>
      </c>
      <c r="E481" s="21">
        <v>32801</v>
      </c>
      <c r="F481" s="21">
        <v>31415</v>
      </c>
      <c r="G481" s="21">
        <v>31285</v>
      </c>
    </row>
    <row r="482" spans="1:7" x14ac:dyDescent="0.25">
      <c r="A482" s="19" t="s">
        <v>90</v>
      </c>
      <c r="B482" s="19" t="s">
        <v>1333</v>
      </c>
      <c r="C482" s="21">
        <v>21312</v>
      </c>
      <c r="D482" s="21">
        <v>21532</v>
      </c>
      <c r="E482" s="21">
        <v>21511</v>
      </c>
      <c r="F482" s="21">
        <v>21456</v>
      </c>
      <c r="G482" s="21">
        <v>21462</v>
      </c>
    </row>
    <row r="483" spans="1:7" x14ac:dyDescent="0.25">
      <c r="A483" s="19" t="s">
        <v>90</v>
      </c>
      <c r="B483" s="19" t="s">
        <v>1334</v>
      </c>
      <c r="C483" s="21">
        <v>14378</v>
      </c>
      <c r="D483" s="21">
        <v>14322</v>
      </c>
      <c r="E483" s="21">
        <v>14080</v>
      </c>
      <c r="F483" s="21">
        <v>14057</v>
      </c>
      <c r="G483" s="21">
        <v>14031</v>
      </c>
    </row>
    <row r="484" spans="1:7" x14ac:dyDescent="0.25">
      <c r="A484" s="19" t="s">
        <v>90</v>
      </c>
      <c r="B484" s="19" t="s">
        <v>972</v>
      </c>
      <c r="C484" s="21">
        <v>12947</v>
      </c>
      <c r="D484" s="21">
        <v>13160</v>
      </c>
      <c r="E484" s="21">
        <v>13254</v>
      </c>
      <c r="F484" s="21">
        <v>13478</v>
      </c>
      <c r="G484" s="21">
        <v>13688</v>
      </c>
    </row>
    <row r="485" spans="1:7" x14ac:dyDescent="0.25">
      <c r="A485" s="19" t="s">
        <v>90</v>
      </c>
      <c r="B485" s="19" t="s">
        <v>973</v>
      </c>
      <c r="C485" s="21">
        <v>29880</v>
      </c>
      <c r="D485" s="21">
        <v>29642</v>
      </c>
      <c r="E485" s="21">
        <v>29295</v>
      </c>
      <c r="F485" s="21">
        <v>28856</v>
      </c>
      <c r="G485" s="21">
        <v>28419</v>
      </c>
    </row>
    <row r="486" spans="1:7" x14ac:dyDescent="0.25">
      <c r="A486" s="19" t="s">
        <v>90</v>
      </c>
      <c r="B486" s="19" t="s">
        <v>975</v>
      </c>
      <c r="C486" s="21">
        <v>8359</v>
      </c>
      <c r="D486" s="21">
        <v>8373</v>
      </c>
      <c r="E486" s="21">
        <v>8403</v>
      </c>
      <c r="F486" s="21">
        <v>8468</v>
      </c>
      <c r="G486" s="21">
        <v>8558</v>
      </c>
    </row>
    <row r="487" spans="1:7" x14ac:dyDescent="0.25">
      <c r="A487" s="19" t="s">
        <v>90</v>
      </c>
      <c r="B487" s="19" t="s">
        <v>1335</v>
      </c>
      <c r="C487" s="21">
        <v>21167</v>
      </c>
      <c r="D487" s="21">
        <v>21094</v>
      </c>
      <c r="E487" s="21">
        <v>21021</v>
      </c>
      <c r="F487" s="21">
        <v>21074</v>
      </c>
      <c r="G487" s="21">
        <v>21173</v>
      </c>
    </row>
    <row r="488" spans="1:7" x14ac:dyDescent="0.25">
      <c r="A488" s="19" t="s">
        <v>90</v>
      </c>
      <c r="B488" s="19" t="s">
        <v>1073</v>
      </c>
      <c r="C488" s="21">
        <v>5718</v>
      </c>
      <c r="D488" s="21">
        <v>5684</v>
      </c>
      <c r="E488" s="21">
        <v>5813</v>
      </c>
      <c r="F488" s="21">
        <v>5874</v>
      </c>
      <c r="G488" s="21">
        <v>5848</v>
      </c>
    </row>
    <row r="489" spans="1:7" x14ac:dyDescent="0.25">
      <c r="A489" s="19" t="s">
        <v>90</v>
      </c>
      <c r="B489" s="19" t="s">
        <v>1336</v>
      </c>
      <c r="C489" s="21">
        <v>21863</v>
      </c>
      <c r="D489" s="21">
        <v>22135</v>
      </c>
      <c r="E489" s="21">
        <v>22317</v>
      </c>
      <c r="F489" s="21">
        <v>22455</v>
      </c>
      <c r="G489" s="21">
        <v>22449</v>
      </c>
    </row>
    <row r="490" spans="1:7" x14ac:dyDescent="0.25">
      <c r="A490" s="19" t="s">
        <v>90</v>
      </c>
      <c r="B490" s="19" t="s">
        <v>978</v>
      </c>
      <c r="C490" s="21">
        <v>27578</v>
      </c>
      <c r="D490" s="21">
        <v>27503</v>
      </c>
      <c r="E490" s="21">
        <v>27163</v>
      </c>
      <c r="F490" s="21">
        <v>26905</v>
      </c>
      <c r="G490" s="21">
        <v>26708</v>
      </c>
    </row>
    <row r="491" spans="1:7" x14ac:dyDescent="0.25">
      <c r="A491" s="19" t="s">
        <v>90</v>
      </c>
      <c r="B491" s="19" t="s">
        <v>979</v>
      </c>
      <c r="C491" s="21">
        <v>9172</v>
      </c>
      <c r="D491" s="21">
        <v>9168</v>
      </c>
      <c r="E491" s="21">
        <v>9024</v>
      </c>
      <c r="F491" s="21">
        <v>8985</v>
      </c>
      <c r="G491" s="21">
        <v>8942</v>
      </c>
    </row>
    <row r="492" spans="1:7" x14ac:dyDescent="0.25">
      <c r="A492" s="19" t="s">
        <v>90</v>
      </c>
      <c r="B492" s="19" t="s">
        <v>980</v>
      </c>
      <c r="C492" s="21">
        <v>19276</v>
      </c>
      <c r="D492" s="21">
        <v>18831</v>
      </c>
      <c r="E492" s="21">
        <v>18373</v>
      </c>
      <c r="F492" s="21">
        <v>18107</v>
      </c>
      <c r="G492" s="21">
        <v>17948</v>
      </c>
    </row>
    <row r="493" spans="1:7" x14ac:dyDescent="0.25">
      <c r="A493" s="19" t="s">
        <v>90</v>
      </c>
      <c r="B493" s="19" t="s">
        <v>1337</v>
      </c>
      <c r="C493" s="21">
        <v>40096</v>
      </c>
      <c r="D493" s="21">
        <v>39943</v>
      </c>
      <c r="E493" s="21">
        <v>39803</v>
      </c>
      <c r="F493" s="21">
        <v>39347</v>
      </c>
      <c r="G493" s="21">
        <v>39430</v>
      </c>
    </row>
    <row r="494" spans="1:7" x14ac:dyDescent="0.25">
      <c r="A494" s="19" t="s">
        <v>90</v>
      </c>
      <c r="B494" s="19" t="s">
        <v>1338</v>
      </c>
      <c r="C494" s="21">
        <v>195769</v>
      </c>
      <c r="D494" s="21">
        <v>194169</v>
      </c>
      <c r="E494" s="21">
        <v>193836</v>
      </c>
      <c r="F494" s="21">
        <v>196219</v>
      </c>
      <c r="G494" s="21">
        <v>198702</v>
      </c>
    </row>
    <row r="495" spans="1:7" x14ac:dyDescent="0.25">
      <c r="A495" s="19" t="s">
        <v>90</v>
      </c>
      <c r="B495" s="19" t="s">
        <v>1076</v>
      </c>
      <c r="C495" s="21">
        <v>111744</v>
      </c>
      <c r="D495" s="21">
        <v>109421</v>
      </c>
      <c r="E495" s="21">
        <v>107846</v>
      </c>
      <c r="F495" s="21">
        <v>106499</v>
      </c>
      <c r="G495" s="21">
        <v>104884</v>
      </c>
    </row>
    <row r="496" spans="1:7" x14ac:dyDescent="0.25">
      <c r="A496" s="19" t="s">
        <v>90</v>
      </c>
      <c r="B496" s="19" t="s">
        <v>1339</v>
      </c>
      <c r="C496" s="21">
        <v>40280</v>
      </c>
      <c r="D496" s="21">
        <v>39478</v>
      </c>
      <c r="E496" s="21">
        <v>38122</v>
      </c>
      <c r="F496" s="21">
        <v>36929</v>
      </c>
      <c r="G496" s="21">
        <v>35853</v>
      </c>
    </row>
    <row r="497" spans="1:7" x14ac:dyDescent="0.25">
      <c r="A497" s="19" t="s">
        <v>90</v>
      </c>
      <c r="B497" s="19" t="s">
        <v>1340</v>
      </c>
      <c r="C497" s="21">
        <v>15259</v>
      </c>
      <c r="D497" s="21">
        <v>15080</v>
      </c>
      <c r="E497" s="21">
        <v>14874</v>
      </c>
      <c r="F497" s="21">
        <v>14712</v>
      </c>
      <c r="G497" s="21">
        <v>14732</v>
      </c>
    </row>
    <row r="498" spans="1:7" x14ac:dyDescent="0.25">
      <c r="A498" s="19" t="s">
        <v>90</v>
      </c>
      <c r="B498" s="19" t="s">
        <v>1341</v>
      </c>
      <c r="C498" s="21">
        <v>168667</v>
      </c>
      <c r="D498" s="21">
        <v>164053</v>
      </c>
      <c r="E498" s="21">
        <v>159509</v>
      </c>
      <c r="F498" s="21">
        <v>155246</v>
      </c>
      <c r="G498" s="21">
        <v>151649</v>
      </c>
    </row>
    <row r="499" spans="1:7" x14ac:dyDescent="0.25">
      <c r="A499" s="19" t="s">
        <v>90</v>
      </c>
      <c r="B499" s="19" t="s">
        <v>1342</v>
      </c>
      <c r="C499" s="21">
        <v>27546</v>
      </c>
      <c r="D499" s="21">
        <v>27363</v>
      </c>
      <c r="E499" s="21">
        <v>26961</v>
      </c>
      <c r="F499" s="21">
        <v>26885</v>
      </c>
      <c r="G499" s="21">
        <v>26970</v>
      </c>
    </row>
    <row r="500" spans="1:7" x14ac:dyDescent="0.25">
      <c r="A500" s="19" t="s">
        <v>90</v>
      </c>
      <c r="B500" s="19" t="s">
        <v>982</v>
      </c>
      <c r="C500" s="21">
        <v>32591</v>
      </c>
      <c r="D500" s="21">
        <v>32014</v>
      </c>
      <c r="E500" s="21">
        <v>31541</v>
      </c>
      <c r="F500" s="21">
        <v>30652</v>
      </c>
      <c r="G500" s="21">
        <v>30136</v>
      </c>
    </row>
    <row r="501" spans="1:7" x14ac:dyDescent="0.25">
      <c r="A501" s="19" t="s">
        <v>90</v>
      </c>
      <c r="B501" s="19" t="s">
        <v>1343</v>
      </c>
      <c r="C501" s="21">
        <v>19465</v>
      </c>
      <c r="D501" s="21">
        <v>19388</v>
      </c>
      <c r="E501" s="21">
        <v>19197</v>
      </c>
      <c r="F501" s="21">
        <v>19104</v>
      </c>
      <c r="G501" s="21">
        <v>19094</v>
      </c>
    </row>
    <row r="502" spans="1:7" x14ac:dyDescent="0.25">
      <c r="A502" s="19" t="s">
        <v>90</v>
      </c>
      <c r="B502" s="19" t="s">
        <v>983</v>
      </c>
      <c r="C502" s="21">
        <v>18962</v>
      </c>
      <c r="D502" s="21">
        <v>18647</v>
      </c>
      <c r="E502" s="21">
        <v>18204</v>
      </c>
      <c r="F502" s="21">
        <v>17897</v>
      </c>
      <c r="G502" s="21">
        <v>17925</v>
      </c>
    </row>
    <row r="503" spans="1:7" x14ac:dyDescent="0.25">
      <c r="A503" s="19" t="s">
        <v>90</v>
      </c>
      <c r="B503" s="19" t="s">
        <v>1080</v>
      </c>
      <c r="C503" s="21">
        <v>42613</v>
      </c>
      <c r="D503" s="21">
        <v>42346</v>
      </c>
      <c r="E503" s="21">
        <v>41818</v>
      </c>
      <c r="F503" s="21">
        <v>41555</v>
      </c>
      <c r="G503" s="21">
        <v>41207</v>
      </c>
    </row>
    <row r="504" spans="1:7" x14ac:dyDescent="0.25">
      <c r="A504" s="19" t="s">
        <v>90</v>
      </c>
      <c r="B504" s="19" t="s">
        <v>1083</v>
      </c>
      <c r="C504" s="21">
        <v>11137</v>
      </c>
      <c r="D504" s="21">
        <v>11080</v>
      </c>
      <c r="E504" s="21">
        <v>11181</v>
      </c>
      <c r="F504" s="21">
        <v>11288</v>
      </c>
      <c r="G504" s="21">
        <v>11395</v>
      </c>
    </row>
    <row r="505" spans="1:7" x14ac:dyDescent="0.25">
      <c r="A505" s="19" t="s">
        <v>90</v>
      </c>
      <c r="B505" s="19" t="s">
        <v>1257</v>
      </c>
      <c r="C505" s="21">
        <v>22119</v>
      </c>
      <c r="D505" s="21">
        <v>21820</v>
      </c>
      <c r="E505" s="21">
        <v>21692</v>
      </c>
      <c r="F505" s="21">
        <v>21515</v>
      </c>
      <c r="G505" s="21">
        <v>21307</v>
      </c>
    </row>
    <row r="506" spans="1:7" x14ac:dyDescent="0.25">
      <c r="A506" s="19" t="s">
        <v>90</v>
      </c>
      <c r="B506" s="19" t="s">
        <v>1344</v>
      </c>
      <c r="C506" s="21">
        <v>2299</v>
      </c>
      <c r="D506" s="21">
        <v>2260</v>
      </c>
      <c r="E506" s="21">
        <v>2333</v>
      </c>
      <c r="F506" s="21">
        <v>2320</v>
      </c>
      <c r="G506" s="21">
        <v>2275</v>
      </c>
    </row>
    <row r="507" spans="1:7" x14ac:dyDescent="0.25">
      <c r="A507" s="19" t="s">
        <v>90</v>
      </c>
      <c r="B507" s="19" t="s">
        <v>1345</v>
      </c>
      <c r="C507" s="21">
        <v>17137</v>
      </c>
      <c r="D507" s="21">
        <v>16857</v>
      </c>
      <c r="E507" s="21">
        <v>16545</v>
      </c>
      <c r="F507" s="21">
        <v>16465</v>
      </c>
      <c r="G507" s="21">
        <v>16223</v>
      </c>
    </row>
    <row r="508" spans="1:7" x14ac:dyDescent="0.25">
      <c r="A508" s="19" t="s">
        <v>90</v>
      </c>
      <c r="B508" s="19" t="s">
        <v>984</v>
      </c>
      <c r="C508" s="21">
        <v>6778</v>
      </c>
      <c r="D508" s="21">
        <v>6812</v>
      </c>
      <c r="E508" s="21">
        <v>6969</v>
      </c>
      <c r="F508" s="21">
        <v>7155</v>
      </c>
      <c r="G508" s="21">
        <v>7150</v>
      </c>
    </row>
    <row r="509" spans="1:7" x14ac:dyDescent="0.25">
      <c r="A509" s="19" t="s">
        <v>90</v>
      </c>
      <c r="B509" s="19" t="s">
        <v>1346</v>
      </c>
      <c r="C509" s="21">
        <v>202518</v>
      </c>
      <c r="D509" s="21">
        <v>201667</v>
      </c>
      <c r="E509" s="21">
        <v>201673</v>
      </c>
      <c r="F509" s="21">
        <v>201949</v>
      </c>
      <c r="G509" s="21">
        <v>201451</v>
      </c>
    </row>
    <row r="510" spans="1:7" x14ac:dyDescent="0.25">
      <c r="A510" s="19" t="s">
        <v>90</v>
      </c>
      <c r="B510" s="19" t="s">
        <v>1347</v>
      </c>
      <c r="C510" s="21">
        <v>90896</v>
      </c>
      <c r="D510" s="21">
        <v>90505</v>
      </c>
      <c r="E510" s="21">
        <v>89843</v>
      </c>
      <c r="F510" s="21">
        <v>88987</v>
      </c>
      <c r="G510" s="21">
        <v>88354</v>
      </c>
    </row>
    <row r="511" spans="1:7" x14ac:dyDescent="0.25">
      <c r="A511" s="19" t="s">
        <v>90</v>
      </c>
      <c r="B511" s="19" t="s">
        <v>1348</v>
      </c>
      <c r="C511" s="21">
        <v>5257</v>
      </c>
      <c r="D511" s="21">
        <v>5230</v>
      </c>
      <c r="E511" s="21">
        <v>5235</v>
      </c>
      <c r="F511" s="21">
        <v>5173</v>
      </c>
      <c r="G511" s="21">
        <v>5209</v>
      </c>
    </row>
    <row r="512" spans="1:7" x14ac:dyDescent="0.25">
      <c r="A512" s="19" t="s">
        <v>90</v>
      </c>
      <c r="B512" s="19" t="s">
        <v>1349</v>
      </c>
      <c r="C512" s="21">
        <v>13966</v>
      </c>
      <c r="D512" s="21">
        <v>13960</v>
      </c>
      <c r="E512" s="21">
        <v>13956</v>
      </c>
      <c r="F512" s="21">
        <v>14003</v>
      </c>
      <c r="G512" s="21">
        <v>14059</v>
      </c>
    </row>
    <row r="513" spans="1:7" x14ac:dyDescent="0.25">
      <c r="A513" s="19" t="s">
        <v>90</v>
      </c>
      <c r="B513" s="19" t="s">
        <v>1262</v>
      </c>
      <c r="C513" s="21">
        <v>8090</v>
      </c>
      <c r="D513" s="21">
        <v>8270</v>
      </c>
      <c r="E513" s="21">
        <v>8253</v>
      </c>
      <c r="F513" s="21">
        <v>8427</v>
      </c>
      <c r="G513" s="21">
        <v>8565</v>
      </c>
    </row>
    <row r="514" spans="1:7" x14ac:dyDescent="0.25">
      <c r="A514" s="19" t="s">
        <v>90</v>
      </c>
      <c r="B514" s="19" t="s">
        <v>1350</v>
      </c>
      <c r="C514" s="21">
        <v>66703</v>
      </c>
      <c r="D514" s="21">
        <v>66107</v>
      </c>
      <c r="E514" s="21">
        <v>65358</v>
      </c>
      <c r="F514" s="21">
        <v>64546</v>
      </c>
      <c r="G514" s="21">
        <v>63818</v>
      </c>
    </row>
    <row r="515" spans="1:7" x14ac:dyDescent="0.25">
      <c r="A515" s="19" t="s">
        <v>90</v>
      </c>
      <c r="B515" s="19" t="s">
        <v>1351</v>
      </c>
      <c r="C515" s="21">
        <v>25925</v>
      </c>
      <c r="D515" s="21">
        <v>26007</v>
      </c>
      <c r="E515" s="21">
        <v>25736</v>
      </c>
      <c r="F515" s="21">
        <v>25637</v>
      </c>
      <c r="G515" s="21">
        <v>25446</v>
      </c>
    </row>
    <row r="516" spans="1:7" x14ac:dyDescent="0.25">
      <c r="A516" s="19" t="s">
        <v>90</v>
      </c>
      <c r="B516" s="19" t="s">
        <v>1352</v>
      </c>
      <c r="C516" s="21">
        <v>6621</v>
      </c>
      <c r="D516" s="21">
        <v>6435</v>
      </c>
      <c r="E516" s="21">
        <v>6314</v>
      </c>
      <c r="F516" s="21">
        <v>6122</v>
      </c>
      <c r="G516" s="21">
        <v>5973</v>
      </c>
    </row>
    <row r="517" spans="1:7" x14ac:dyDescent="0.25">
      <c r="A517" s="19" t="s">
        <v>90</v>
      </c>
      <c r="B517" s="19" t="s">
        <v>988</v>
      </c>
      <c r="C517" s="21">
        <v>29524</v>
      </c>
      <c r="D517" s="21">
        <v>29796</v>
      </c>
      <c r="E517" s="21">
        <v>29901</v>
      </c>
      <c r="F517" s="21">
        <v>30403</v>
      </c>
      <c r="G517" s="21">
        <v>30696</v>
      </c>
    </row>
    <row r="518" spans="1:7" x14ac:dyDescent="0.25">
      <c r="A518" s="19" t="s">
        <v>90</v>
      </c>
      <c r="B518" s="19" t="s">
        <v>1353</v>
      </c>
      <c r="C518" s="21">
        <v>6195</v>
      </c>
      <c r="D518" s="21">
        <v>6290</v>
      </c>
      <c r="E518" s="21">
        <v>6256</v>
      </c>
      <c r="F518" s="21">
        <v>6366</v>
      </c>
      <c r="G518" s="21">
        <v>6498</v>
      </c>
    </row>
    <row r="519" spans="1:7" x14ac:dyDescent="0.25">
      <c r="A519" s="19" t="s">
        <v>90</v>
      </c>
      <c r="B519" s="19" t="s">
        <v>1354</v>
      </c>
      <c r="C519" s="21">
        <v>1537</v>
      </c>
      <c r="D519" s="21">
        <v>1612</v>
      </c>
      <c r="E519" s="21">
        <v>1613</v>
      </c>
      <c r="F519" s="21">
        <v>1611</v>
      </c>
      <c r="G519" s="21">
        <v>1642</v>
      </c>
    </row>
    <row r="520" spans="1:7" x14ac:dyDescent="0.25">
      <c r="A520" s="19" t="s">
        <v>90</v>
      </c>
      <c r="B520" s="19" t="s">
        <v>1355</v>
      </c>
      <c r="C520" s="21">
        <v>25286</v>
      </c>
      <c r="D520" s="21">
        <v>25485</v>
      </c>
      <c r="E520" s="21">
        <v>25409</v>
      </c>
      <c r="F520" s="21">
        <v>25342</v>
      </c>
      <c r="G520" s="21">
        <v>25387</v>
      </c>
    </row>
    <row r="521" spans="1:7" x14ac:dyDescent="0.25">
      <c r="A521" s="19" t="s">
        <v>90</v>
      </c>
      <c r="B521" s="19" t="s">
        <v>1264</v>
      </c>
      <c r="C521" s="21">
        <v>8020</v>
      </c>
      <c r="D521" s="21">
        <v>8020</v>
      </c>
      <c r="E521" s="21">
        <v>8110</v>
      </c>
      <c r="F521" s="21">
        <v>8189</v>
      </c>
      <c r="G521" s="21">
        <v>8243</v>
      </c>
    </row>
    <row r="522" spans="1:7" x14ac:dyDescent="0.25">
      <c r="A522" s="19" t="s">
        <v>90</v>
      </c>
      <c r="B522" s="19" t="s">
        <v>1356</v>
      </c>
      <c r="C522" s="21">
        <v>15860</v>
      </c>
      <c r="D522" s="21">
        <v>15974</v>
      </c>
      <c r="E522" s="21">
        <v>15929</v>
      </c>
      <c r="F522" s="21">
        <v>15962</v>
      </c>
      <c r="G522" s="21">
        <v>16451</v>
      </c>
    </row>
    <row r="523" spans="1:7" x14ac:dyDescent="0.25">
      <c r="A523" s="19" t="s">
        <v>90</v>
      </c>
      <c r="B523" s="19" t="s">
        <v>1357</v>
      </c>
      <c r="C523" s="21">
        <v>8531</v>
      </c>
      <c r="D523" s="21">
        <v>8587</v>
      </c>
      <c r="E523" s="21">
        <v>8695</v>
      </c>
      <c r="F523" s="21">
        <v>8861</v>
      </c>
      <c r="G523" s="21">
        <v>9013</v>
      </c>
    </row>
    <row r="524" spans="1:7" x14ac:dyDescent="0.25">
      <c r="A524" s="19" t="s">
        <v>90</v>
      </c>
      <c r="B524" s="19" t="s">
        <v>1358</v>
      </c>
      <c r="C524" s="21">
        <v>44451</v>
      </c>
      <c r="D524" s="21">
        <v>44334</v>
      </c>
      <c r="E524" s="21">
        <v>44619</v>
      </c>
      <c r="F524" s="21">
        <v>44950</v>
      </c>
      <c r="G524" s="21">
        <v>44796</v>
      </c>
    </row>
    <row r="525" spans="1:7" x14ac:dyDescent="0.25">
      <c r="A525" s="19" t="s">
        <v>90</v>
      </c>
      <c r="B525" s="19" t="s">
        <v>1359</v>
      </c>
      <c r="C525" s="21">
        <v>40644</v>
      </c>
      <c r="D525" s="21">
        <v>40542</v>
      </c>
      <c r="E525" s="21">
        <v>40431</v>
      </c>
      <c r="F525" s="21">
        <v>40554</v>
      </c>
      <c r="G525" s="21">
        <v>40536</v>
      </c>
    </row>
    <row r="526" spans="1:7" x14ac:dyDescent="0.25">
      <c r="A526" s="19" t="s">
        <v>90</v>
      </c>
      <c r="B526" s="19" t="s">
        <v>1360</v>
      </c>
      <c r="C526" s="21">
        <v>26830</v>
      </c>
      <c r="D526" s="21">
        <v>26902</v>
      </c>
      <c r="E526" s="21">
        <v>26859</v>
      </c>
      <c r="F526" s="21">
        <v>27121</v>
      </c>
      <c r="G526" s="21">
        <v>27150</v>
      </c>
    </row>
    <row r="527" spans="1:7" x14ac:dyDescent="0.25">
      <c r="A527" s="19" t="s">
        <v>90</v>
      </c>
      <c r="B527" s="19" t="s">
        <v>1361</v>
      </c>
      <c r="C527" s="21">
        <v>12037</v>
      </c>
      <c r="D527" s="21">
        <v>11866</v>
      </c>
      <c r="E527" s="21">
        <v>11553</v>
      </c>
      <c r="F527" s="21">
        <v>11419</v>
      </c>
      <c r="G527" s="21">
        <v>11212</v>
      </c>
    </row>
    <row r="528" spans="1:7" x14ac:dyDescent="0.25">
      <c r="A528" s="19" t="s">
        <v>90</v>
      </c>
      <c r="B528" s="19" t="s">
        <v>1362</v>
      </c>
      <c r="C528" s="21">
        <v>6901</v>
      </c>
      <c r="D528" s="21">
        <v>6813</v>
      </c>
      <c r="E528" s="21">
        <v>6746</v>
      </c>
      <c r="F528" s="21">
        <v>6710</v>
      </c>
      <c r="G528" s="21">
        <v>6803</v>
      </c>
    </row>
    <row r="529" spans="1:7" x14ac:dyDescent="0.25">
      <c r="A529" s="19" t="s">
        <v>90</v>
      </c>
      <c r="B529" s="19" t="s">
        <v>1363</v>
      </c>
      <c r="C529" s="21">
        <v>69922</v>
      </c>
      <c r="D529" s="21">
        <v>70078</v>
      </c>
      <c r="E529" s="21">
        <v>70062</v>
      </c>
      <c r="F529" s="21">
        <v>69939</v>
      </c>
      <c r="G529" s="21">
        <v>69595</v>
      </c>
    </row>
    <row r="530" spans="1:7" x14ac:dyDescent="0.25">
      <c r="A530" s="19" t="s">
        <v>90</v>
      </c>
      <c r="B530" s="19" t="s">
        <v>1364</v>
      </c>
      <c r="C530" s="21">
        <v>7985</v>
      </c>
      <c r="D530" s="21">
        <v>7908</v>
      </c>
      <c r="E530" s="21">
        <v>7895</v>
      </c>
      <c r="F530" s="21">
        <v>7944</v>
      </c>
      <c r="G530" s="21">
        <v>7982</v>
      </c>
    </row>
    <row r="531" spans="1:7" x14ac:dyDescent="0.25">
      <c r="A531" s="19" t="s">
        <v>90</v>
      </c>
      <c r="B531" s="19" t="s">
        <v>1365</v>
      </c>
      <c r="C531" s="21">
        <v>8120</v>
      </c>
      <c r="D531" s="21">
        <v>8174</v>
      </c>
      <c r="E531" s="21">
        <v>8253</v>
      </c>
      <c r="F531" s="21">
        <v>8249</v>
      </c>
      <c r="G531" s="21">
        <v>8347</v>
      </c>
    </row>
    <row r="532" spans="1:7" x14ac:dyDescent="0.25">
      <c r="A532" s="19" t="s">
        <v>90</v>
      </c>
      <c r="B532" s="19" t="s">
        <v>1092</v>
      </c>
      <c r="C532" s="21">
        <v>24511</v>
      </c>
      <c r="D532" s="21">
        <v>23905</v>
      </c>
      <c r="E532" s="21">
        <v>23376</v>
      </c>
      <c r="F532" s="21">
        <v>22640</v>
      </c>
      <c r="G532" s="21">
        <v>22007</v>
      </c>
    </row>
    <row r="533" spans="1:7" x14ac:dyDescent="0.25">
      <c r="A533" s="19" t="s">
        <v>90</v>
      </c>
      <c r="B533" s="19" t="s">
        <v>1366</v>
      </c>
      <c r="C533" s="21">
        <v>26320</v>
      </c>
      <c r="D533" s="21">
        <v>26185</v>
      </c>
      <c r="E533" s="21">
        <v>26201</v>
      </c>
      <c r="F533" s="21">
        <v>26245</v>
      </c>
      <c r="G533" s="21">
        <v>26231</v>
      </c>
    </row>
    <row r="534" spans="1:7" x14ac:dyDescent="0.25">
      <c r="A534" s="19" t="s">
        <v>90</v>
      </c>
      <c r="B534" s="19" t="s">
        <v>992</v>
      </c>
      <c r="C534" s="21">
        <v>69761</v>
      </c>
      <c r="D534" s="21">
        <v>69443</v>
      </c>
      <c r="E534" s="21">
        <v>68999</v>
      </c>
      <c r="F534" s="21">
        <v>68455</v>
      </c>
      <c r="G534" s="21">
        <v>68537</v>
      </c>
    </row>
    <row r="535" spans="1:7" x14ac:dyDescent="0.25">
      <c r="A535" s="19" t="s">
        <v>90</v>
      </c>
      <c r="B535" s="19" t="s">
        <v>1267</v>
      </c>
      <c r="C535" s="21">
        <v>94593</v>
      </c>
      <c r="D535" s="21">
        <v>93202</v>
      </c>
      <c r="E535" s="21">
        <v>91296</v>
      </c>
      <c r="F535" s="21">
        <v>89786</v>
      </c>
      <c r="G535" s="21">
        <v>88333</v>
      </c>
    </row>
    <row r="536" spans="1:7" x14ac:dyDescent="0.25">
      <c r="A536" s="19" t="s">
        <v>90</v>
      </c>
      <c r="B536" s="19" t="s">
        <v>1367</v>
      </c>
      <c r="C536" s="21">
        <v>35734</v>
      </c>
      <c r="D536" s="21">
        <v>35587</v>
      </c>
      <c r="E536" s="21">
        <v>35668</v>
      </c>
      <c r="F536" s="21">
        <v>35648</v>
      </c>
      <c r="G536" s="21">
        <v>35327</v>
      </c>
    </row>
    <row r="537" spans="1:7" x14ac:dyDescent="0.25">
      <c r="A537" s="19" t="s">
        <v>90</v>
      </c>
      <c r="B537" s="19" t="s">
        <v>1368</v>
      </c>
      <c r="C537" s="21">
        <v>5254</v>
      </c>
      <c r="D537" s="21">
        <v>5247</v>
      </c>
      <c r="E537" s="21">
        <v>5265</v>
      </c>
      <c r="F537" s="21">
        <v>5345</v>
      </c>
      <c r="G537" s="21">
        <v>5374</v>
      </c>
    </row>
    <row r="538" spans="1:7" x14ac:dyDescent="0.25">
      <c r="A538" s="19" t="s">
        <v>90</v>
      </c>
      <c r="B538" s="19" t="s">
        <v>993</v>
      </c>
      <c r="C538" s="21">
        <v>20374</v>
      </c>
      <c r="D538" s="21">
        <v>20410</v>
      </c>
      <c r="E538" s="21">
        <v>20311</v>
      </c>
      <c r="F538" s="21">
        <v>20347</v>
      </c>
      <c r="G538" s="21">
        <v>20736</v>
      </c>
    </row>
    <row r="539" spans="1:7" x14ac:dyDescent="0.25">
      <c r="A539" s="19" t="s">
        <v>90</v>
      </c>
      <c r="B539" s="19" t="s">
        <v>1369</v>
      </c>
      <c r="C539" s="21">
        <v>29927</v>
      </c>
      <c r="D539" s="21">
        <v>29810</v>
      </c>
      <c r="E539" s="21">
        <v>29797</v>
      </c>
      <c r="F539" s="21">
        <v>29974</v>
      </c>
      <c r="G539" s="21">
        <v>29430</v>
      </c>
    </row>
    <row r="540" spans="1:7" x14ac:dyDescent="0.25">
      <c r="A540" s="19" t="s">
        <v>90</v>
      </c>
      <c r="B540" s="19" t="s">
        <v>1370</v>
      </c>
      <c r="C540" s="21">
        <v>2607</v>
      </c>
      <c r="D540" s="21">
        <v>2606</v>
      </c>
      <c r="E540" s="21">
        <v>2589</v>
      </c>
      <c r="F540" s="21">
        <v>2616</v>
      </c>
      <c r="G540" s="21">
        <v>2631</v>
      </c>
    </row>
    <row r="541" spans="1:7" x14ac:dyDescent="0.25">
      <c r="A541" s="19" t="s">
        <v>90</v>
      </c>
      <c r="B541" s="19" t="s">
        <v>1371</v>
      </c>
      <c r="C541" s="21">
        <v>7855</v>
      </c>
      <c r="D541" s="21">
        <v>7898</v>
      </c>
      <c r="E541" s="21">
        <v>7960</v>
      </c>
      <c r="F541" s="21">
        <v>8015</v>
      </c>
      <c r="G541" s="21">
        <v>7911</v>
      </c>
    </row>
    <row r="542" spans="1:7" x14ac:dyDescent="0.25">
      <c r="A542" s="19" t="s">
        <v>90</v>
      </c>
      <c r="B542" s="19" t="s">
        <v>1094</v>
      </c>
      <c r="C542" s="21">
        <v>30798</v>
      </c>
      <c r="D542" s="21">
        <v>29988</v>
      </c>
      <c r="E542" s="21">
        <v>29445</v>
      </c>
      <c r="F542" s="21">
        <v>28828</v>
      </c>
      <c r="G542" s="21">
        <v>28387</v>
      </c>
    </row>
    <row r="543" spans="1:7" x14ac:dyDescent="0.25">
      <c r="A543" s="19" t="s">
        <v>90</v>
      </c>
      <c r="B543" s="19" t="s">
        <v>1372</v>
      </c>
      <c r="C543" s="21">
        <v>104628</v>
      </c>
      <c r="D543" s="21">
        <v>104249</v>
      </c>
      <c r="E543" s="21">
        <v>104234</v>
      </c>
      <c r="F543" s="21">
        <v>104406</v>
      </c>
      <c r="G543" s="21">
        <v>103669</v>
      </c>
    </row>
    <row r="544" spans="1:7" x14ac:dyDescent="0.25">
      <c r="A544" s="19" t="s">
        <v>90</v>
      </c>
      <c r="B544" s="19" t="s">
        <v>994</v>
      </c>
      <c r="C544" s="21">
        <v>8635</v>
      </c>
      <c r="D544" s="21">
        <v>8827</v>
      </c>
      <c r="E544" s="21">
        <v>8791</v>
      </c>
      <c r="F544" s="21">
        <v>8841</v>
      </c>
      <c r="G544" s="21">
        <v>9024</v>
      </c>
    </row>
    <row r="545" spans="1:7" x14ac:dyDescent="0.25">
      <c r="A545" s="19" t="s">
        <v>90</v>
      </c>
      <c r="B545" s="19" t="s">
        <v>1373</v>
      </c>
      <c r="C545" s="21">
        <v>9777</v>
      </c>
      <c r="D545" s="21">
        <v>9864</v>
      </c>
      <c r="E545" s="21">
        <v>9860</v>
      </c>
      <c r="F545" s="21">
        <v>9809</v>
      </c>
      <c r="G545" s="21">
        <v>9911</v>
      </c>
    </row>
    <row r="546" spans="1:7" x14ac:dyDescent="0.25">
      <c r="A546" s="19" t="s">
        <v>90</v>
      </c>
      <c r="B546" s="19" t="s">
        <v>1374</v>
      </c>
      <c r="C546" s="21">
        <v>8954</v>
      </c>
      <c r="D546" s="21">
        <v>9043</v>
      </c>
      <c r="E546" s="21">
        <v>8954</v>
      </c>
      <c r="F546" s="21">
        <v>9020</v>
      </c>
      <c r="G546" s="21">
        <v>9080</v>
      </c>
    </row>
    <row r="547" spans="1:7" x14ac:dyDescent="0.25">
      <c r="A547" s="19" t="s">
        <v>90</v>
      </c>
      <c r="B547" s="19" t="s">
        <v>1375</v>
      </c>
      <c r="C547" s="21">
        <v>20247</v>
      </c>
      <c r="D547" s="21">
        <v>20302</v>
      </c>
      <c r="E547" s="21">
        <v>20528</v>
      </c>
      <c r="F547" s="21">
        <v>20703</v>
      </c>
      <c r="G547" s="21">
        <v>20688</v>
      </c>
    </row>
    <row r="548" spans="1:7" x14ac:dyDescent="0.25">
      <c r="A548" s="19" t="s">
        <v>91</v>
      </c>
      <c r="B548" s="19" t="s">
        <v>1376</v>
      </c>
      <c r="C548" s="21">
        <v>201513</v>
      </c>
      <c r="D548" s="21">
        <v>201509</v>
      </c>
      <c r="E548" s="21">
        <v>199981</v>
      </c>
      <c r="F548" s="21">
        <v>198316</v>
      </c>
      <c r="G548" s="21">
        <v>195975</v>
      </c>
    </row>
    <row r="549" spans="1:7" x14ac:dyDescent="0.25">
      <c r="A549" s="19" t="s">
        <v>91</v>
      </c>
      <c r="B549" s="19" t="s">
        <v>1377</v>
      </c>
      <c r="C549" s="21">
        <v>974563</v>
      </c>
      <c r="D549" s="21">
        <v>979858</v>
      </c>
      <c r="E549" s="21">
        <v>986353</v>
      </c>
      <c r="F549" s="21">
        <v>992268</v>
      </c>
      <c r="G549" s="21">
        <v>991064</v>
      </c>
    </row>
    <row r="550" spans="1:7" x14ac:dyDescent="0.25">
      <c r="A550" s="19" t="s">
        <v>91</v>
      </c>
      <c r="B550" s="19" t="s">
        <v>1378</v>
      </c>
      <c r="C550" s="21">
        <v>86</v>
      </c>
      <c r="D550" s="21">
        <v>86</v>
      </c>
      <c r="E550" s="21">
        <v>86</v>
      </c>
      <c r="F550" s="21">
        <v>88</v>
      </c>
      <c r="G550" s="21">
        <v>88</v>
      </c>
    </row>
    <row r="551" spans="1:7" x14ac:dyDescent="0.25">
      <c r="A551" s="19" t="s">
        <v>91</v>
      </c>
      <c r="B551" s="19" t="s">
        <v>1379</v>
      </c>
      <c r="C551" s="21">
        <v>72293</v>
      </c>
      <c r="D551" s="21">
        <v>72168</v>
      </c>
      <c r="E551" s="21">
        <v>71827</v>
      </c>
      <c r="F551" s="21">
        <v>71537</v>
      </c>
      <c r="G551" s="21">
        <v>71021</v>
      </c>
    </row>
    <row r="552" spans="1:7" x14ac:dyDescent="0.25">
      <c r="A552" s="19" t="s">
        <v>91</v>
      </c>
      <c r="B552" s="19" t="s">
        <v>1380</v>
      </c>
      <c r="C552" s="21">
        <v>167417</v>
      </c>
      <c r="D552" s="21">
        <v>166972</v>
      </c>
      <c r="E552" s="21">
        <v>166146</v>
      </c>
      <c r="F552" s="21">
        <v>165350</v>
      </c>
      <c r="G552" s="21">
        <v>163904</v>
      </c>
    </row>
    <row r="553" spans="1:7" x14ac:dyDescent="0.25">
      <c r="A553" s="19" t="s">
        <v>92</v>
      </c>
      <c r="B553" s="19" t="s">
        <v>1381</v>
      </c>
      <c r="C553" s="21">
        <v>481587</v>
      </c>
      <c r="D553" s="21">
        <v>468764</v>
      </c>
      <c r="E553" s="21">
        <v>456548</v>
      </c>
      <c r="F553" s="21">
        <v>444486</v>
      </c>
      <c r="G553" s="21">
        <v>432862</v>
      </c>
    </row>
    <row r="554" spans="1:7" x14ac:dyDescent="0.25">
      <c r="A554" s="19" t="s">
        <v>92</v>
      </c>
      <c r="B554" s="19" t="s">
        <v>1153</v>
      </c>
      <c r="C554" s="21">
        <v>4294</v>
      </c>
      <c r="D554" s="21">
        <v>4234</v>
      </c>
      <c r="E554" s="21">
        <v>4127</v>
      </c>
      <c r="F554" s="21">
        <v>3941</v>
      </c>
      <c r="G554" s="21">
        <v>3891</v>
      </c>
    </row>
    <row r="555" spans="1:7" x14ac:dyDescent="0.25">
      <c r="A555" s="19" t="s">
        <v>92</v>
      </c>
      <c r="B555" s="19" t="s">
        <v>1382</v>
      </c>
      <c r="C555" s="21">
        <v>87808</v>
      </c>
      <c r="D555" s="21">
        <v>86674</v>
      </c>
      <c r="E555" s="21">
        <v>85482</v>
      </c>
      <c r="F555" s="21">
        <v>84676</v>
      </c>
      <c r="G555" s="21">
        <v>84184</v>
      </c>
    </row>
    <row r="556" spans="1:7" x14ac:dyDescent="0.25">
      <c r="A556" s="19" t="s">
        <v>92</v>
      </c>
      <c r="B556" s="19" t="s">
        <v>1383</v>
      </c>
      <c r="C556" s="21">
        <v>6125</v>
      </c>
      <c r="D556" s="21">
        <v>6044</v>
      </c>
      <c r="E556" s="21">
        <v>6023</v>
      </c>
      <c r="F556" s="21">
        <v>5927</v>
      </c>
      <c r="G556" s="21">
        <v>5879</v>
      </c>
    </row>
    <row r="557" spans="1:7" x14ac:dyDescent="0.25">
      <c r="A557" s="19" t="s">
        <v>92</v>
      </c>
      <c r="B557" s="19" t="s">
        <v>1384</v>
      </c>
      <c r="C557" s="21">
        <v>9298</v>
      </c>
      <c r="D557" s="21">
        <v>9218</v>
      </c>
      <c r="E557" s="21">
        <v>9157</v>
      </c>
      <c r="F557" s="21">
        <v>9021</v>
      </c>
      <c r="G557" s="21">
        <v>8996</v>
      </c>
    </row>
    <row r="558" spans="1:7" x14ac:dyDescent="0.25">
      <c r="A558" s="19" t="s">
        <v>92</v>
      </c>
      <c r="B558" s="19" t="s">
        <v>1385</v>
      </c>
      <c r="C558" s="21">
        <v>46811</v>
      </c>
      <c r="D558" s="21">
        <v>46129</v>
      </c>
      <c r="E558" s="21">
        <v>45884</v>
      </c>
      <c r="F558" s="21">
        <v>45315</v>
      </c>
      <c r="G558" s="21">
        <v>45057</v>
      </c>
    </row>
    <row r="559" spans="1:7" x14ac:dyDescent="0.25">
      <c r="A559" s="19" t="s">
        <v>92</v>
      </c>
      <c r="B559" s="19" t="s">
        <v>1386</v>
      </c>
      <c r="C559" s="21">
        <v>23021</v>
      </c>
      <c r="D559" s="21">
        <v>22771</v>
      </c>
      <c r="E559" s="21">
        <v>22373</v>
      </c>
      <c r="F559" s="21">
        <v>22062</v>
      </c>
      <c r="G559" s="21">
        <v>21636</v>
      </c>
    </row>
    <row r="560" spans="1:7" x14ac:dyDescent="0.25">
      <c r="A560" s="19" t="s">
        <v>92</v>
      </c>
      <c r="B560" s="19" t="s">
        <v>1387</v>
      </c>
      <c r="C560" s="21">
        <v>7831</v>
      </c>
      <c r="D560" s="21">
        <v>7655</v>
      </c>
      <c r="E560" s="21">
        <v>7347</v>
      </c>
      <c r="F560" s="21">
        <v>7095</v>
      </c>
      <c r="G560" s="21">
        <v>6963</v>
      </c>
    </row>
    <row r="561" spans="1:7" x14ac:dyDescent="0.25">
      <c r="A561" s="19" t="s">
        <v>92</v>
      </c>
      <c r="B561" s="19" t="s">
        <v>1388</v>
      </c>
      <c r="C561" s="21">
        <v>45739</v>
      </c>
      <c r="D561" s="21">
        <v>44705</v>
      </c>
      <c r="E561" s="21">
        <v>43654</v>
      </c>
      <c r="F561" s="21">
        <v>42357</v>
      </c>
      <c r="G561" s="21">
        <v>41600</v>
      </c>
    </row>
    <row r="562" spans="1:7" x14ac:dyDescent="0.25">
      <c r="A562" s="19" t="s">
        <v>92</v>
      </c>
      <c r="B562" s="19" t="s">
        <v>1389</v>
      </c>
      <c r="C562" s="21">
        <v>119062</v>
      </c>
      <c r="D562" s="21">
        <v>116444</v>
      </c>
      <c r="E562" s="21">
        <v>114488</v>
      </c>
      <c r="F562" s="21">
        <v>112118</v>
      </c>
      <c r="G562" s="21">
        <v>109849</v>
      </c>
    </row>
    <row r="563" spans="1:7" x14ac:dyDescent="0.25">
      <c r="A563" s="19" t="s">
        <v>92</v>
      </c>
      <c r="B563" s="19" t="s">
        <v>1390</v>
      </c>
      <c r="C563" s="21">
        <v>12245</v>
      </c>
      <c r="D563" s="21">
        <v>12016</v>
      </c>
      <c r="E563" s="21">
        <v>11965</v>
      </c>
      <c r="F563" s="21">
        <v>11701</v>
      </c>
      <c r="G563" s="21">
        <v>11299</v>
      </c>
    </row>
    <row r="564" spans="1:7" x14ac:dyDescent="0.25">
      <c r="A564" s="19" t="s">
        <v>92</v>
      </c>
      <c r="B564" s="19" t="s">
        <v>1100</v>
      </c>
      <c r="C564" s="21">
        <v>2597</v>
      </c>
      <c r="D564" s="21">
        <v>2587</v>
      </c>
      <c r="E564" s="21">
        <v>2585</v>
      </c>
      <c r="F564" s="21">
        <v>2572</v>
      </c>
      <c r="G564" s="21">
        <v>2566</v>
      </c>
    </row>
    <row r="565" spans="1:7" x14ac:dyDescent="0.25">
      <c r="A565" s="19" t="s">
        <v>92</v>
      </c>
      <c r="B565" s="19" t="s">
        <v>1391</v>
      </c>
      <c r="C565" s="21">
        <v>1106</v>
      </c>
      <c r="D565" s="21">
        <v>1121</v>
      </c>
      <c r="E565" s="21">
        <v>1096</v>
      </c>
      <c r="F565" s="21">
        <v>1082</v>
      </c>
      <c r="G565" s="21">
        <v>1070</v>
      </c>
    </row>
    <row r="566" spans="1:7" x14ac:dyDescent="0.25">
      <c r="A566" s="19" t="s">
        <v>92</v>
      </c>
      <c r="B566" s="19" t="s">
        <v>1392</v>
      </c>
      <c r="C566" s="21">
        <v>229849</v>
      </c>
      <c r="D566" s="21">
        <v>223236</v>
      </c>
      <c r="E566" s="21">
        <v>216858</v>
      </c>
      <c r="F566" s="21">
        <v>211381</v>
      </c>
      <c r="G566" s="21">
        <v>206842</v>
      </c>
    </row>
    <row r="567" spans="1:7" x14ac:dyDescent="0.25">
      <c r="A567" s="19" t="s">
        <v>92</v>
      </c>
      <c r="B567" s="19" t="s">
        <v>1393</v>
      </c>
      <c r="C567" s="21">
        <v>7155</v>
      </c>
      <c r="D567" s="21">
        <v>7037</v>
      </c>
      <c r="E567" s="21">
        <v>6973</v>
      </c>
      <c r="F567" s="21">
        <v>6867</v>
      </c>
      <c r="G567" s="21">
        <v>6733</v>
      </c>
    </row>
    <row r="568" spans="1:7" x14ac:dyDescent="0.25">
      <c r="A568" s="19" t="s">
        <v>92</v>
      </c>
      <c r="B568" s="19" t="s">
        <v>1394</v>
      </c>
      <c r="C568" s="21">
        <v>24030</v>
      </c>
      <c r="D568" s="21">
        <v>23791</v>
      </c>
      <c r="E568" s="21">
        <v>23650</v>
      </c>
      <c r="F568" s="21">
        <v>23479</v>
      </c>
      <c r="G568" s="21">
        <v>23499</v>
      </c>
    </row>
    <row r="569" spans="1:7" x14ac:dyDescent="0.25">
      <c r="A569" s="19" t="s">
        <v>92</v>
      </c>
      <c r="B569" s="19" t="s">
        <v>1048</v>
      </c>
      <c r="C569" s="21">
        <v>845</v>
      </c>
      <c r="D569" s="21">
        <v>851</v>
      </c>
      <c r="E569" s="21">
        <v>879</v>
      </c>
      <c r="F569" s="21">
        <v>870</v>
      </c>
      <c r="G569" s="21">
        <v>886</v>
      </c>
    </row>
    <row r="570" spans="1:7" x14ac:dyDescent="0.25">
      <c r="A570" s="19" t="s">
        <v>92</v>
      </c>
      <c r="B570" s="19" t="s">
        <v>1395</v>
      </c>
      <c r="C570" s="21">
        <v>8756</v>
      </c>
      <c r="D570" s="21">
        <v>8758</v>
      </c>
      <c r="E570" s="21">
        <v>8646</v>
      </c>
      <c r="F570" s="21">
        <v>8651</v>
      </c>
      <c r="G570" s="21">
        <v>8554</v>
      </c>
    </row>
    <row r="571" spans="1:7" x14ac:dyDescent="0.25">
      <c r="A571" s="19" t="s">
        <v>92</v>
      </c>
      <c r="B571" s="19" t="s">
        <v>1167</v>
      </c>
      <c r="C571" s="21">
        <v>4315</v>
      </c>
      <c r="D571" s="21">
        <v>4250</v>
      </c>
      <c r="E571" s="21">
        <v>4135</v>
      </c>
      <c r="F571" s="21">
        <v>4084</v>
      </c>
      <c r="G571" s="21">
        <v>4059</v>
      </c>
    </row>
    <row r="572" spans="1:7" x14ac:dyDescent="0.25">
      <c r="A572" s="19" t="s">
        <v>92</v>
      </c>
      <c r="B572" s="19" t="s">
        <v>954</v>
      </c>
      <c r="C572" s="21">
        <v>27511</v>
      </c>
      <c r="D572" s="21">
        <v>27362</v>
      </c>
      <c r="E572" s="21">
        <v>26881</v>
      </c>
      <c r="F572" s="21">
        <v>26137</v>
      </c>
      <c r="G572" s="21">
        <v>25826</v>
      </c>
    </row>
    <row r="573" spans="1:7" x14ac:dyDescent="0.25">
      <c r="A573" s="19" t="s">
        <v>92</v>
      </c>
      <c r="B573" s="19" t="s">
        <v>958</v>
      </c>
      <c r="C573" s="21">
        <v>13876</v>
      </c>
      <c r="D573" s="21">
        <v>13704</v>
      </c>
      <c r="E573" s="21">
        <v>13467</v>
      </c>
      <c r="F573" s="21">
        <v>13320</v>
      </c>
      <c r="G573" s="21">
        <v>12955</v>
      </c>
    </row>
    <row r="574" spans="1:7" x14ac:dyDescent="0.25">
      <c r="A574" s="19" t="s">
        <v>92</v>
      </c>
      <c r="B574" s="19" t="s">
        <v>1175</v>
      </c>
      <c r="C574" s="21">
        <v>13099</v>
      </c>
      <c r="D574" s="21">
        <v>13155</v>
      </c>
      <c r="E574" s="21">
        <v>13122</v>
      </c>
      <c r="F574" s="21">
        <v>12914</v>
      </c>
      <c r="G574" s="21">
        <v>12812</v>
      </c>
    </row>
    <row r="575" spans="1:7" x14ac:dyDescent="0.25">
      <c r="A575" s="19" t="s">
        <v>92</v>
      </c>
      <c r="B575" s="19" t="s">
        <v>1396</v>
      </c>
      <c r="C575" s="21">
        <v>18112</v>
      </c>
      <c r="D575" s="21">
        <v>17587</v>
      </c>
      <c r="E575" s="21">
        <v>17311</v>
      </c>
      <c r="F575" s="21">
        <v>16959</v>
      </c>
      <c r="G575" s="21">
        <v>16685</v>
      </c>
    </row>
    <row r="576" spans="1:7" x14ac:dyDescent="0.25">
      <c r="A576" s="19" t="s">
        <v>92</v>
      </c>
      <c r="B576" s="19" t="s">
        <v>1397</v>
      </c>
      <c r="C576" s="21">
        <v>15179</v>
      </c>
      <c r="D576" s="21">
        <v>15116</v>
      </c>
      <c r="E576" s="21">
        <v>15121</v>
      </c>
      <c r="F576" s="21">
        <v>15135</v>
      </c>
      <c r="G576" s="21">
        <v>15188</v>
      </c>
    </row>
    <row r="577" spans="1:7" x14ac:dyDescent="0.25">
      <c r="A577" s="19" t="s">
        <v>92</v>
      </c>
      <c r="B577" s="19" t="s">
        <v>1398</v>
      </c>
      <c r="C577" s="21">
        <v>16667</v>
      </c>
      <c r="D577" s="21">
        <v>16476</v>
      </c>
      <c r="E577" s="21">
        <v>16373</v>
      </c>
      <c r="F577" s="21">
        <v>16236</v>
      </c>
      <c r="G577" s="21">
        <v>16301</v>
      </c>
    </row>
    <row r="578" spans="1:7" x14ac:dyDescent="0.25">
      <c r="A578" s="19" t="s">
        <v>92</v>
      </c>
      <c r="B578" s="19" t="s">
        <v>965</v>
      </c>
      <c r="C578" s="21">
        <v>29871</v>
      </c>
      <c r="D578" s="21">
        <v>29405</v>
      </c>
      <c r="E578" s="21">
        <v>28439</v>
      </c>
      <c r="F578" s="21">
        <v>27830</v>
      </c>
      <c r="G578" s="21">
        <v>27127</v>
      </c>
    </row>
    <row r="579" spans="1:7" x14ac:dyDescent="0.25">
      <c r="A579" s="19" t="s">
        <v>92</v>
      </c>
      <c r="B579" s="19" t="s">
        <v>1399</v>
      </c>
      <c r="C579" s="21">
        <v>24412</v>
      </c>
      <c r="D579" s="21">
        <v>24066</v>
      </c>
      <c r="E579" s="21">
        <v>23768</v>
      </c>
      <c r="F579" s="21">
        <v>23433</v>
      </c>
      <c r="G579" s="21">
        <v>22971</v>
      </c>
    </row>
    <row r="580" spans="1:7" x14ac:dyDescent="0.25">
      <c r="A580" s="19" t="s">
        <v>92</v>
      </c>
      <c r="B580" s="19" t="s">
        <v>1400</v>
      </c>
      <c r="C580" s="21">
        <v>165697</v>
      </c>
      <c r="D580" s="21">
        <v>161209</v>
      </c>
      <c r="E580" s="21">
        <v>157320</v>
      </c>
      <c r="F580" s="21">
        <v>153019</v>
      </c>
      <c r="G580" s="21">
        <v>149367</v>
      </c>
    </row>
    <row r="581" spans="1:7" x14ac:dyDescent="0.25">
      <c r="A581" s="19" t="s">
        <v>92</v>
      </c>
      <c r="B581" s="19" t="s">
        <v>1401</v>
      </c>
      <c r="C581" s="21">
        <v>40108</v>
      </c>
      <c r="D581" s="21">
        <v>39829</v>
      </c>
      <c r="E581" s="21">
        <v>39741</v>
      </c>
      <c r="F581" s="21">
        <v>39050</v>
      </c>
      <c r="G581" s="21">
        <v>38796</v>
      </c>
    </row>
    <row r="582" spans="1:7" x14ac:dyDescent="0.25">
      <c r="A582" s="19" t="s">
        <v>92</v>
      </c>
      <c r="B582" s="19" t="s">
        <v>1402</v>
      </c>
      <c r="C582" s="21">
        <v>8027</v>
      </c>
      <c r="D582" s="21">
        <v>7932</v>
      </c>
      <c r="E582" s="21">
        <v>7829</v>
      </c>
      <c r="F582" s="21">
        <v>7709</v>
      </c>
      <c r="G582" s="21">
        <v>7737</v>
      </c>
    </row>
    <row r="583" spans="1:7" x14ac:dyDescent="0.25">
      <c r="A583" s="19" t="s">
        <v>92</v>
      </c>
      <c r="B583" s="19" t="s">
        <v>1403</v>
      </c>
      <c r="C583" s="21">
        <v>3838</v>
      </c>
      <c r="D583" s="21">
        <v>3832</v>
      </c>
      <c r="E583" s="21">
        <v>3884</v>
      </c>
      <c r="F583" s="21">
        <v>3846</v>
      </c>
      <c r="G583" s="21">
        <v>3791</v>
      </c>
    </row>
    <row r="584" spans="1:7" x14ac:dyDescent="0.25">
      <c r="A584" s="19" t="s">
        <v>92</v>
      </c>
      <c r="B584" s="19" t="s">
        <v>1069</v>
      </c>
      <c r="C584" s="21">
        <v>5366</v>
      </c>
      <c r="D584" s="21">
        <v>5398</v>
      </c>
      <c r="E584" s="21">
        <v>5376</v>
      </c>
      <c r="F584" s="21">
        <v>5303</v>
      </c>
      <c r="G584" s="21">
        <v>5307</v>
      </c>
    </row>
    <row r="585" spans="1:7" x14ac:dyDescent="0.25">
      <c r="A585" s="19" t="s">
        <v>92</v>
      </c>
      <c r="B585" s="19" t="s">
        <v>973</v>
      </c>
      <c r="C585" s="21">
        <v>39907</v>
      </c>
      <c r="D585" s="21">
        <v>39261</v>
      </c>
      <c r="E585" s="21">
        <v>39370</v>
      </c>
      <c r="F585" s="21">
        <v>38972</v>
      </c>
      <c r="G585" s="21">
        <v>37989</v>
      </c>
    </row>
    <row r="586" spans="1:7" x14ac:dyDescent="0.25">
      <c r="A586" s="19" t="s">
        <v>92</v>
      </c>
      <c r="B586" s="19" t="s">
        <v>1404</v>
      </c>
      <c r="C586" s="21">
        <v>21039</v>
      </c>
      <c r="D586" s="21">
        <v>20719</v>
      </c>
      <c r="E586" s="21">
        <v>20722</v>
      </c>
      <c r="F586" s="21">
        <v>20613</v>
      </c>
      <c r="G586" s="21">
        <v>20430</v>
      </c>
    </row>
    <row r="587" spans="1:7" x14ac:dyDescent="0.25">
      <c r="A587" s="19" t="s">
        <v>92</v>
      </c>
      <c r="B587" s="19" t="s">
        <v>1405</v>
      </c>
      <c r="C587" s="21">
        <v>40408</v>
      </c>
      <c r="D587" s="21">
        <v>40256</v>
      </c>
      <c r="E587" s="21">
        <v>40289</v>
      </c>
      <c r="F587" s="21">
        <v>40136</v>
      </c>
      <c r="G587" s="21">
        <v>39995</v>
      </c>
    </row>
    <row r="588" spans="1:7" x14ac:dyDescent="0.25">
      <c r="A588" s="19" t="s">
        <v>92</v>
      </c>
      <c r="B588" s="19" t="s">
        <v>1406</v>
      </c>
      <c r="C588" s="21">
        <v>4531</v>
      </c>
      <c r="D588" s="21">
        <v>4462</v>
      </c>
      <c r="E588" s="21">
        <v>4389</v>
      </c>
      <c r="F588" s="21">
        <v>4296</v>
      </c>
      <c r="G588" s="21">
        <v>4248</v>
      </c>
    </row>
    <row r="589" spans="1:7" x14ac:dyDescent="0.25">
      <c r="A589" s="19" t="s">
        <v>92</v>
      </c>
      <c r="B589" s="19" t="s">
        <v>1407</v>
      </c>
      <c r="C589" s="21">
        <v>11823</v>
      </c>
      <c r="D589" s="21">
        <v>11669</v>
      </c>
      <c r="E589" s="21">
        <v>11618</v>
      </c>
      <c r="F589" s="21">
        <v>11364</v>
      </c>
      <c r="G589" s="21">
        <v>11288</v>
      </c>
    </row>
    <row r="590" spans="1:7" x14ac:dyDescent="0.25">
      <c r="A590" s="19" t="s">
        <v>92</v>
      </c>
      <c r="B590" s="19" t="s">
        <v>1408</v>
      </c>
      <c r="C590" s="21">
        <v>23951</v>
      </c>
      <c r="D590" s="21">
        <v>23507</v>
      </c>
      <c r="E590" s="21">
        <v>23163</v>
      </c>
      <c r="F590" s="21">
        <v>22888</v>
      </c>
      <c r="G590" s="21">
        <v>22790</v>
      </c>
    </row>
    <row r="591" spans="1:7" x14ac:dyDescent="0.25">
      <c r="A591" s="19" t="s">
        <v>92</v>
      </c>
      <c r="B591" s="19" t="s">
        <v>1409</v>
      </c>
      <c r="C591" s="21">
        <v>7681</v>
      </c>
      <c r="D591" s="21">
        <v>7700</v>
      </c>
      <c r="E591" s="21">
        <v>7606</v>
      </c>
      <c r="F591" s="21">
        <v>7681</v>
      </c>
      <c r="G591" s="21">
        <v>7687</v>
      </c>
    </row>
    <row r="592" spans="1:7" x14ac:dyDescent="0.25">
      <c r="A592" s="19" t="s">
        <v>92</v>
      </c>
      <c r="B592" s="19" t="s">
        <v>1410</v>
      </c>
      <c r="C592" s="21">
        <v>12882</v>
      </c>
      <c r="D592" s="21">
        <v>12790</v>
      </c>
      <c r="E592" s="21">
        <v>12519</v>
      </c>
      <c r="F592" s="21">
        <v>12416</v>
      </c>
      <c r="G592" s="21">
        <v>12440</v>
      </c>
    </row>
    <row r="593" spans="1:7" x14ac:dyDescent="0.25">
      <c r="A593" s="19" t="s">
        <v>92</v>
      </c>
      <c r="B593" s="19" t="s">
        <v>1411</v>
      </c>
      <c r="C593" s="21">
        <v>12142</v>
      </c>
      <c r="D593" s="21">
        <v>11651</v>
      </c>
      <c r="E593" s="21">
        <v>11445</v>
      </c>
      <c r="F593" s="21">
        <v>11165</v>
      </c>
      <c r="G593" s="21">
        <v>10725</v>
      </c>
    </row>
    <row r="594" spans="1:7" x14ac:dyDescent="0.25">
      <c r="A594" s="19" t="s">
        <v>92</v>
      </c>
      <c r="B594" s="19" t="s">
        <v>1412</v>
      </c>
      <c r="C594" s="21">
        <v>86878</v>
      </c>
      <c r="D594" s="21">
        <v>86029</v>
      </c>
      <c r="E594" s="21">
        <v>85374</v>
      </c>
      <c r="F594" s="21">
        <v>83819</v>
      </c>
      <c r="G594" s="21">
        <v>82245</v>
      </c>
    </row>
    <row r="595" spans="1:7" x14ac:dyDescent="0.25">
      <c r="A595" s="19" t="s">
        <v>92</v>
      </c>
      <c r="B595" s="19" t="s">
        <v>1413</v>
      </c>
      <c r="C595" s="21">
        <v>11392</v>
      </c>
      <c r="D595" s="21">
        <v>11021</v>
      </c>
      <c r="E595" s="21">
        <v>10667</v>
      </c>
      <c r="F595" s="21">
        <v>10422</v>
      </c>
      <c r="G595" s="21">
        <v>10043</v>
      </c>
    </row>
    <row r="596" spans="1:7" x14ac:dyDescent="0.25">
      <c r="A596" s="19" t="s">
        <v>92</v>
      </c>
      <c r="B596" s="19" t="s">
        <v>993</v>
      </c>
      <c r="C596" s="21">
        <v>10194</v>
      </c>
      <c r="D596" s="21">
        <v>10115</v>
      </c>
      <c r="E596" s="21">
        <v>10051</v>
      </c>
      <c r="F596" s="21">
        <v>10032</v>
      </c>
      <c r="G596" s="21">
        <v>9891</v>
      </c>
    </row>
    <row r="597" spans="1:7" x14ac:dyDescent="0.25">
      <c r="A597" s="19" t="s">
        <v>93</v>
      </c>
      <c r="B597" s="19" t="s">
        <v>1153</v>
      </c>
      <c r="C597" s="21">
        <v>65435</v>
      </c>
      <c r="D597" s="21">
        <v>65623</v>
      </c>
      <c r="E597" s="21">
        <v>66057</v>
      </c>
      <c r="F597" s="21">
        <v>66475</v>
      </c>
      <c r="G597" s="21">
        <v>66835</v>
      </c>
    </row>
    <row r="598" spans="1:7" x14ac:dyDescent="0.25">
      <c r="A598" s="19" t="s">
        <v>93</v>
      </c>
      <c r="B598" s="19" t="s">
        <v>1414</v>
      </c>
      <c r="C598" s="21">
        <v>5761</v>
      </c>
      <c r="D598" s="21">
        <v>6041</v>
      </c>
      <c r="E598" s="21">
        <v>6278</v>
      </c>
      <c r="F598" s="21">
        <v>6459</v>
      </c>
      <c r="G598" s="21">
        <v>6762</v>
      </c>
    </row>
    <row r="599" spans="1:7" x14ac:dyDescent="0.25">
      <c r="A599" s="19" t="s">
        <v>93</v>
      </c>
      <c r="B599" s="19" t="s">
        <v>1415</v>
      </c>
      <c r="C599" s="21">
        <v>16426</v>
      </c>
      <c r="D599" s="21">
        <v>16637</v>
      </c>
      <c r="E599" s="21">
        <v>16648</v>
      </c>
      <c r="F599" s="21">
        <v>16546</v>
      </c>
      <c r="G599" s="21">
        <v>16686</v>
      </c>
    </row>
    <row r="600" spans="1:7" x14ac:dyDescent="0.25">
      <c r="A600" s="19" t="s">
        <v>93</v>
      </c>
      <c r="B600" s="19" t="s">
        <v>1044</v>
      </c>
      <c r="C600" s="21">
        <v>53544</v>
      </c>
      <c r="D600" s="21">
        <v>53480</v>
      </c>
      <c r="E600" s="21">
        <v>53513</v>
      </c>
      <c r="F600" s="21">
        <v>53570</v>
      </c>
      <c r="G600" s="21">
        <v>53579</v>
      </c>
    </row>
    <row r="601" spans="1:7" x14ac:dyDescent="0.25">
      <c r="A601" s="19" t="s">
        <v>93</v>
      </c>
      <c r="B601" s="19" t="s">
        <v>1416</v>
      </c>
      <c r="C601" s="21">
        <v>6578</v>
      </c>
      <c r="D601" s="21">
        <v>6563</v>
      </c>
      <c r="E601" s="21">
        <v>6609</v>
      </c>
      <c r="F601" s="21">
        <v>6637</v>
      </c>
      <c r="G601" s="21">
        <v>6753</v>
      </c>
    </row>
    <row r="602" spans="1:7" x14ac:dyDescent="0.25">
      <c r="A602" s="19" t="s">
        <v>93</v>
      </c>
      <c r="B602" s="19" t="s">
        <v>1417</v>
      </c>
      <c r="C602" s="21">
        <v>32628</v>
      </c>
      <c r="D602" s="21">
        <v>32959</v>
      </c>
      <c r="E602" s="21">
        <v>33137</v>
      </c>
      <c r="F602" s="21">
        <v>33396</v>
      </c>
      <c r="G602" s="21">
        <v>33491</v>
      </c>
    </row>
    <row r="603" spans="1:7" x14ac:dyDescent="0.25">
      <c r="A603" s="19" t="s">
        <v>93</v>
      </c>
      <c r="B603" s="19" t="s">
        <v>936</v>
      </c>
      <c r="C603" s="21">
        <v>4739</v>
      </c>
      <c r="D603" s="21">
        <v>4829</v>
      </c>
      <c r="E603" s="21">
        <v>4851</v>
      </c>
      <c r="F603" s="21">
        <v>4869</v>
      </c>
      <c r="G603" s="21">
        <v>4860</v>
      </c>
    </row>
    <row r="604" spans="1:7" x14ac:dyDescent="0.25">
      <c r="A604" s="19" t="s">
        <v>93</v>
      </c>
      <c r="B604" s="19" t="s">
        <v>1046</v>
      </c>
      <c r="C604" s="21">
        <v>14305</v>
      </c>
      <c r="D604" s="21">
        <v>14314</v>
      </c>
      <c r="E604" s="21">
        <v>14475</v>
      </c>
      <c r="F604" s="21">
        <v>14596</v>
      </c>
      <c r="G604" s="21">
        <v>14642</v>
      </c>
    </row>
    <row r="605" spans="1:7" x14ac:dyDescent="0.25">
      <c r="A605" s="19" t="s">
        <v>93</v>
      </c>
      <c r="B605" s="19" t="s">
        <v>1418</v>
      </c>
      <c r="C605" s="21">
        <v>12147</v>
      </c>
      <c r="D605" s="21">
        <v>12312</v>
      </c>
      <c r="E605" s="21">
        <v>12492</v>
      </c>
      <c r="F605" s="21">
        <v>12672</v>
      </c>
      <c r="G605" s="21">
        <v>12843</v>
      </c>
    </row>
    <row r="606" spans="1:7" x14ac:dyDescent="0.25">
      <c r="A606" s="19" t="s">
        <v>93</v>
      </c>
      <c r="B606" s="19" t="s">
        <v>1419</v>
      </c>
      <c r="C606" s="21">
        <v>209689</v>
      </c>
      <c r="D606" s="21">
        <v>209918</v>
      </c>
      <c r="E606" s="21">
        <v>210425</v>
      </c>
      <c r="F606" s="21">
        <v>210198</v>
      </c>
      <c r="G606" s="21">
        <v>209382</v>
      </c>
    </row>
    <row r="607" spans="1:7" x14ac:dyDescent="0.25">
      <c r="A607" s="19" t="s">
        <v>93</v>
      </c>
      <c r="B607" s="19" t="s">
        <v>1420</v>
      </c>
      <c r="C607" s="21">
        <v>32304</v>
      </c>
      <c r="D607" s="21">
        <v>32653</v>
      </c>
      <c r="E607" s="21">
        <v>33007</v>
      </c>
      <c r="F607" s="21">
        <v>33230</v>
      </c>
      <c r="G607" s="21">
        <v>33463</v>
      </c>
    </row>
    <row r="608" spans="1:7" x14ac:dyDescent="0.25">
      <c r="A608" s="19" t="s">
        <v>93</v>
      </c>
      <c r="B608" s="19" t="s">
        <v>1048</v>
      </c>
      <c r="C608" s="21">
        <v>15441</v>
      </c>
      <c r="D608" s="21">
        <v>15600</v>
      </c>
      <c r="E608" s="21">
        <v>15812</v>
      </c>
      <c r="F608" s="21">
        <v>15857</v>
      </c>
      <c r="G608" s="21">
        <v>15868</v>
      </c>
    </row>
    <row r="609" spans="1:7" x14ac:dyDescent="0.25">
      <c r="A609" s="19" t="s">
        <v>93</v>
      </c>
      <c r="B609" s="19" t="s">
        <v>942</v>
      </c>
      <c r="C609" s="21">
        <v>13184</v>
      </c>
      <c r="D609" s="21">
        <v>13266</v>
      </c>
      <c r="E609" s="21">
        <v>13270</v>
      </c>
      <c r="F609" s="21">
        <v>13314</v>
      </c>
      <c r="G609" s="21">
        <v>13401</v>
      </c>
    </row>
    <row r="610" spans="1:7" x14ac:dyDescent="0.25">
      <c r="A610" s="19" t="s">
        <v>93</v>
      </c>
      <c r="B610" s="19" t="s">
        <v>1421</v>
      </c>
      <c r="C610" s="21">
        <v>37562</v>
      </c>
      <c r="D610" s="21">
        <v>37697</v>
      </c>
      <c r="E610" s="21">
        <v>37645</v>
      </c>
      <c r="F610" s="21">
        <v>37599</v>
      </c>
      <c r="G610" s="21">
        <v>37665</v>
      </c>
    </row>
    <row r="611" spans="1:7" x14ac:dyDescent="0.25">
      <c r="A611" s="19" t="s">
        <v>93</v>
      </c>
      <c r="B611" s="19" t="s">
        <v>1422</v>
      </c>
      <c r="C611" s="21">
        <v>50621</v>
      </c>
      <c r="D611" s="21">
        <v>50829</v>
      </c>
      <c r="E611" s="21">
        <v>51353</v>
      </c>
      <c r="F611" s="21">
        <v>51783</v>
      </c>
      <c r="G611" s="21">
        <v>52179</v>
      </c>
    </row>
    <row r="612" spans="1:7" x14ac:dyDescent="0.25">
      <c r="A612" s="19" t="s">
        <v>93</v>
      </c>
      <c r="B612" s="19" t="s">
        <v>1294</v>
      </c>
      <c r="C612" s="21">
        <v>5150233</v>
      </c>
      <c r="D612" s="21">
        <v>5171960</v>
      </c>
      <c r="E612" s="21">
        <v>5200821</v>
      </c>
      <c r="F612" s="21">
        <v>5224272</v>
      </c>
      <c r="G612" s="21">
        <v>5244088</v>
      </c>
    </row>
    <row r="613" spans="1:7" x14ac:dyDescent="0.25">
      <c r="A613" s="19" t="s">
        <v>93</v>
      </c>
      <c r="B613" s="19" t="s">
        <v>1053</v>
      </c>
      <c r="C613" s="21">
        <v>18667</v>
      </c>
      <c r="D613" s="21">
        <v>18830</v>
      </c>
      <c r="E613" s="21">
        <v>18975</v>
      </c>
      <c r="F613" s="21">
        <v>19133</v>
      </c>
      <c r="G613" s="21">
        <v>19255</v>
      </c>
    </row>
    <row r="614" spans="1:7" x14ac:dyDescent="0.25">
      <c r="A614" s="19" t="s">
        <v>93</v>
      </c>
      <c r="B614" s="19" t="s">
        <v>1423</v>
      </c>
      <c r="C614" s="21">
        <v>10766</v>
      </c>
      <c r="D614" s="21">
        <v>10804</v>
      </c>
      <c r="E614" s="21">
        <v>10880</v>
      </c>
      <c r="F614" s="21">
        <v>10868</v>
      </c>
      <c r="G614" s="21">
        <v>10860</v>
      </c>
    </row>
    <row r="615" spans="1:7" x14ac:dyDescent="0.25">
      <c r="A615" s="19" t="s">
        <v>93</v>
      </c>
      <c r="B615" s="19" t="s">
        <v>953</v>
      </c>
      <c r="C615" s="21">
        <v>104897</v>
      </c>
      <c r="D615" s="21">
        <v>104349</v>
      </c>
      <c r="E615" s="21">
        <v>104309</v>
      </c>
      <c r="F615" s="21">
        <v>104080</v>
      </c>
      <c r="G615" s="21">
        <v>104195</v>
      </c>
    </row>
    <row r="616" spans="1:7" x14ac:dyDescent="0.25">
      <c r="A616" s="19" t="s">
        <v>93</v>
      </c>
      <c r="B616" s="19" t="s">
        <v>1424</v>
      </c>
      <c r="C616" s="21">
        <v>15638</v>
      </c>
      <c r="D616" s="21">
        <v>15794</v>
      </c>
      <c r="E616" s="21">
        <v>15906</v>
      </c>
      <c r="F616" s="21">
        <v>16137</v>
      </c>
      <c r="G616" s="21">
        <v>16184</v>
      </c>
    </row>
    <row r="617" spans="1:7" x14ac:dyDescent="0.25">
      <c r="A617" s="19" t="s">
        <v>93</v>
      </c>
      <c r="B617" s="19" t="s">
        <v>1171</v>
      </c>
      <c r="C617" s="21">
        <v>19465</v>
      </c>
      <c r="D617" s="21">
        <v>19458</v>
      </c>
      <c r="E617" s="21">
        <v>19629</v>
      </c>
      <c r="F617" s="21">
        <v>19727</v>
      </c>
      <c r="G617" s="21">
        <v>19835</v>
      </c>
    </row>
    <row r="618" spans="1:7" x14ac:dyDescent="0.25">
      <c r="A618" s="19" t="s">
        <v>93</v>
      </c>
      <c r="B618" s="19" t="s">
        <v>1425</v>
      </c>
      <c r="C618" s="21">
        <v>922921</v>
      </c>
      <c r="D618" s="21">
        <v>927247</v>
      </c>
      <c r="E618" s="21">
        <v>930265</v>
      </c>
      <c r="F618" s="21">
        <v>931256</v>
      </c>
      <c r="G618" s="21">
        <v>933609</v>
      </c>
    </row>
    <row r="619" spans="1:7" x14ac:dyDescent="0.25">
      <c r="A619" s="19" t="s">
        <v>93</v>
      </c>
      <c r="B619" s="19" t="s">
        <v>1426</v>
      </c>
      <c r="C619" s="21">
        <v>17161</v>
      </c>
      <c r="D619" s="21">
        <v>17360</v>
      </c>
      <c r="E619" s="21">
        <v>17390</v>
      </c>
      <c r="F619" s="21">
        <v>17519</v>
      </c>
      <c r="G619" s="21">
        <v>17603</v>
      </c>
    </row>
    <row r="620" spans="1:7" x14ac:dyDescent="0.25">
      <c r="A620" s="19" t="s">
        <v>93</v>
      </c>
      <c r="B620" s="19" t="s">
        <v>1427</v>
      </c>
      <c r="C620" s="21">
        <v>6395</v>
      </c>
      <c r="D620" s="21">
        <v>6387</v>
      </c>
      <c r="E620" s="21">
        <v>6448</v>
      </c>
      <c r="F620" s="21">
        <v>6536</v>
      </c>
      <c r="G620" s="21">
        <v>6511</v>
      </c>
    </row>
    <row r="621" spans="1:7" x14ac:dyDescent="0.25">
      <c r="A621" s="19" t="s">
        <v>93</v>
      </c>
      <c r="B621" s="19" t="s">
        <v>1305</v>
      </c>
      <c r="C621" s="21">
        <v>34008</v>
      </c>
      <c r="D621" s="21">
        <v>34181</v>
      </c>
      <c r="E621" s="21">
        <v>34123</v>
      </c>
      <c r="F621" s="21">
        <v>34170</v>
      </c>
      <c r="G621" s="21">
        <v>34202</v>
      </c>
    </row>
    <row r="622" spans="1:7" x14ac:dyDescent="0.25">
      <c r="A622" s="19" t="s">
        <v>93</v>
      </c>
      <c r="B622" s="19" t="s">
        <v>957</v>
      </c>
      <c r="C622" s="21">
        <v>21336</v>
      </c>
      <c r="D622" s="21">
        <v>21368</v>
      </c>
      <c r="E622" s="21">
        <v>21514</v>
      </c>
      <c r="F622" s="21">
        <v>21570</v>
      </c>
      <c r="G622" s="21">
        <v>22036</v>
      </c>
    </row>
    <row r="623" spans="1:7" x14ac:dyDescent="0.25">
      <c r="A623" s="19" t="s">
        <v>93</v>
      </c>
      <c r="B623" s="19" t="s">
        <v>1428</v>
      </c>
      <c r="C623" s="21">
        <v>12961</v>
      </c>
      <c r="D623" s="21">
        <v>13212</v>
      </c>
      <c r="E623" s="21">
        <v>13298</v>
      </c>
      <c r="F623" s="21">
        <v>13352</v>
      </c>
      <c r="G623" s="21">
        <v>13529</v>
      </c>
    </row>
    <row r="624" spans="1:7" x14ac:dyDescent="0.25">
      <c r="A624" s="19" t="s">
        <v>93</v>
      </c>
      <c r="B624" s="19" t="s">
        <v>958</v>
      </c>
      <c r="C624" s="21">
        <v>38469</v>
      </c>
      <c r="D624" s="21">
        <v>38695</v>
      </c>
      <c r="E624" s="21">
        <v>38995</v>
      </c>
      <c r="F624" s="21">
        <v>39075</v>
      </c>
      <c r="G624" s="21">
        <v>39383</v>
      </c>
    </row>
    <row r="625" spans="1:7" x14ac:dyDescent="0.25">
      <c r="A625" s="19" t="s">
        <v>93</v>
      </c>
      <c r="B625" s="19" t="s">
        <v>1059</v>
      </c>
      <c r="C625" s="21">
        <v>34340</v>
      </c>
      <c r="D625" s="21">
        <v>34830</v>
      </c>
      <c r="E625" s="21">
        <v>35104</v>
      </c>
      <c r="F625" s="21">
        <v>35473</v>
      </c>
      <c r="G625" s="21">
        <v>35713</v>
      </c>
    </row>
    <row r="626" spans="1:7" x14ac:dyDescent="0.25">
      <c r="A626" s="19" t="s">
        <v>93</v>
      </c>
      <c r="B626" s="19" t="s">
        <v>1429</v>
      </c>
      <c r="C626" s="21">
        <v>4828</v>
      </c>
      <c r="D626" s="21">
        <v>5045</v>
      </c>
      <c r="E626" s="21">
        <v>5071</v>
      </c>
      <c r="F626" s="21">
        <v>5157</v>
      </c>
      <c r="G626" s="21">
        <v>5221</v>
      </c>
    </row>
    <row r="627" spans="1:7" x14ac:dyDescent="0.25">
      <c r="A627" s="19" t="s">
        <v>93</v>
      </c>
      <c r="B627" s="19" t="s">
        <v>960</v>
      </c>
      <c r="C627" s="21">
        <v>12969</v>
      </c>
      <c r="D627" s="21">
        <v>13065</v>
      </c>
      <c r="E627" s="21">
        <v>13156</v>
      </c>
      <c r="F627" s="21">
        <v>13123</v>
      </c>
      <c r="G627" s="21">
        <v>13345</v>
      </c>
    </row>
    <row r="628" spans="1:7" x14ac:dyDescent="0.25">
      <c r="A628" s="19" t="s">
        <v>93</v>
      </c>
      <c r="B628" s="19" t="s">
        <v>1430</v>
      </c>
      <c r="C628" s="21">
        <v>51054</v>
      </c>
      <c r="D628" s="21">
        <v>50973</v>
      </c>
      <c r="E628" s="21">
        <v>50622</v>
      </c>
      <c r="F628" s="21">
        <v>50317</v>
      </c>
      <c r="G628" s="21">
        <v>50363</v>
      </c>
    </row>
    <row r="629" spans="1:7" x14ac:dyDescent="0.25">
      <c r="A629" s="19" t="s">
        <v>93</v>
      </c>
      <c r="B629" s="19" t="s">
        <v>1236</v>
      </c>
      <c r="C629" s="21">
        <v>8116</v>
      </c>
      <c r="D629" s="21">
        <v>8148</v>
      </c>
      <c r="E629" s="21">
        <v>8181</v>
      </c>
      <c r="F629" s="21">
        <v>8186</v>
      </c>
      <c r="G629" s="21">
        <v>8248</v>
      </c>
    </row>
    <row r="630" spans="1:7" x14ac:dyDescent="0.25">
      <c r="A630" s="19" t="s">
        <v>93</v>
      </c>
      <c r="B630" s="19" t="s">
        <v>1319</v>
      </c>
      <c r="C630" s="21">
        <v>17708</v>
      </c>
      <c r="D630" s="21">
        <v>17828</v>
      </c>
      <c r="E630" s="21">
        <v>17958</v>
      </c>
      <c r="F630" s="21">
        <v>18205</v>
      </c>
      <c r="G630" s="21">
        <v>18216</v>
      </c>
    </row>
    <row r="631" spans="1:7" x14ac:dyDescent="0.25">
      <c r="A631" s="19" t="s">
        <v>93</v>
      </c>
      <c r="B631" s="19" t="s">
        <v>1431</v>
      </c>
      <c r="C631" s="21">
        <v>3821</v>
      </c>
      <c r="D631" s="21">
        <v>3893</v>
      </c>
      <c r="E631" s="21">
        <v>3922</v>
      </c>
      <c r="F631" s="21">
        <v>3991</v>
      </c>
      <c r="G631" s="21">
        <v>4067</v>
      </c>
    </row>
    <row r="632" spans="1:7" x14ac:dyDescent="0.25">
      <c r="A632" s="19" t="s">
        <v>93</v>
      </c>
      <c r="B632" s="19" t="s">
        <v>1432</v>
      </c>
      <c r="C632" s="21">
        <v>6646</v>
      </c>
      <c r="D632" s="21">
        <v>6697</v>
      </c>
      <c r="E632" s="21">
        <v>6819</v>
      </c>
      <c r="F632" s="21">
        <v>6886</v>
      </c>
      <c r="G632" s="21">
        <v>6997</v>
      </c>
    </row>
    <row r="633" spans="1:7" x14ac:dyDescent="0.25">
      <c r="A633" s="19" t="s">
        <v>93</v>
      </c>
      <c r="B633" s="19" t="s">
        <v>962</v>
      </c>
      <c r="C633" s="21">
        <v>48913</v>
      </c>
      <c r="D633" s="21">
        <v>49069</v>
      </c>
      <c r="E633" s="21">
        <v>49219</v>
      </c>
      <c r="F633" s="21">
        <v>49498</v>
      </c>
      <c r="G633" s="21">
        <v>49638</v>
      </c>
    </row>
    <row r="634" spans="1:7" x14ac:dyDescent="0.25">
      <c r="A634" s="19" t="s">
        <v>93</v>
      </c>
      <c r="B634" s="19" t="s">
        <v>1433</v>
      </c>
      <c r="C634" s="21">
        <v>27114</v>
      </c>
      <c r="D634" s="21">
        <v>27484</v>
      </c>
      <c r="E634" s="21">
        <v>27777</v>
      </c>
      <c r="F634" s="21">
        <v>28163</v>
      </c>
      <c r="G634" s="21">
        <v>28522</v>
      </c>
    </row>
    <row r="635" spans="1:7" x14ac:dyDescent="0.25">
      <c r="A635" s="19" t="s">
        <v>93</v>
      </c>
      <c r="B635" s="19" t="s">
        <v>964</v>
      </c>
      <c r="C635" s="21">
        <v>56750</v>
      </c>
      <c r="D635" s="21">
        <v>57289</v>
      </c>
      <c r="E635" s="21">
        <v>57904</v>
      </c>
      <c r="F635" s="21">
        <v>58726</v>
      </c>
      <c r="G635" s="21">
        <v>59214</v>
      </c>
    </row>
    <row r="636" spans="1:7" x14ac:dyDescent="0.25">
      <c r="A636" s="19" t="s">
        <v>93</v>
      </c>
      <c r="B636" s="19" t="s">
        <v>1325</v>
      </c>
      <c r="C636" s="21">
        <v>9610</v>
      </c>
      <c r="D636" s="21">
        <v>9624</v>
      </c>
      <c r="E636" s="21">
        <v>9523</v>
      </c>
      <c r="F636" s="21">
        <v>9583</v>
      </c>
      <c r="G636" s="21">
        <v>9630</v>
      </c>
    </row>
    <row r="637" spans="1:7" x14ac:dyDescent="0.25">
      <c r="A637" s="19" t="s">
        <v>93</v>
      </c>
      <c r="B637" s="19" t="s">
        <v>965</v>
      </c>
      <c r="C637" s="21">
        <v>37684</v>
      </c>
      <c r="D637" s="21">
        <v>37708</v>
      </c>
      <c r="E637" s="21">
        <v>38045</v>
      </c>
      <c r="F637" s="21">
        <v>38214</v>
      </c>
      <c r="G637" s="21">
        <v>38272</v>
      </c>
    </row>
    <row r="638" spans="1:7" x14ac:dyDescent="0.25">
      <c r="A638" s="19" t="s">
        <v>93</v>
      </c>
      <c r="B638" s="19" t="s">
        <v>1434</v>
      </c>
      <c r="C638" s="21">
        <v>21773</v>
      </c>
      <c r="D638" s="21">
        <v>21795</v>
      </c>
      <c r="E638" s="21">
        <v>21912</v>
      </c>
      <c r="F638" s="21">
        <v>21947</v>
      </c>
      <c r="G638" s="21">
        <v>22260</v>
      </c>
    </row>
    <row r="639" spans="1:7" x14ac:dyDescent="0.25">
      <c r="A639" s="19" t="s">
        <v>93</v>
      </c>
      <c r="B639" s="19" t="s">
        <v>1435</v>
      </c>
      <c r="C639" s="21">
        <v>21235</v>
      </c>
      <c r="D639" s="21">
        <v>21331</v>
      </c>
      <c r="E639" s="21">
        <v>21495</v>
      </c>
      <c r="F639" s="21">
        <v>21814</v>
      </c>
      <c r="G639" s="21">
        <v>22066</v>
      </c>
    </row>
    <row r="640" spans="1:7" x14ac:dyDescent="0.25">
      <c r="A640" s="19" t="s">
        <v>93</v>
      </c>
      <c r="B640" s="19" t="s">
        <v>1067</v>
      </c>
      <c r="C640" s="21">
        <v>12417</v>
      </c>
      <c r="D640" s="21">
        <v>12423</v>
      </c>
      <c r="E640" s="21">
        <v>12399</v>
      </c>
      <c r="F640" s="21">
        <v>12454</v>
      </c>
      <c r="G640" s="21">
        <v>12777</v>
      </c>
    </row>
    <row r="641" spans="1:7" x14ac:dyDescent="0.25">
      <c r="A641" s="19" t="s">
        <v>93</v>
      </c>
      <c r="B641" s="19" t="s">
        <v>1436</v>
      </c>
      <c r="C641" s="21">
        <v>532403</v>
      </c>
      <c r="D641" s="21">
        <v>532720</v>
      </c>
      <c r="E641" s="21">
        <v>532272</v>
      </c>
      <c r="F641" s="21">
        <v>530726</v>
      </c>
      <c r="G641" s="21">
        <v>528760</v>
      </c>
    </row>
    <row r="642" spans="1:7" x14ac:dyDescent="0.25">
      <c r="A642" s="19" t="s">
        <v>93</v>
      </c>
      <c r="B642" s="19" t="s">
        <v>1437</v>
      </c>
      <c r="C642" s="21">
        <v>109862</v>
      </c>
      <c r="D642" s="21">
        <v>109953</v>
      </c>
      <c r="E642" s="21">
        <v>110540</v>
      </c>
      <c r="F642" s="21">
        <v>111080</v>
      </c>
      <c r="G642" s="21">
        <v>111750</v>
      </c>
    </row>
    <row r="643" spans="1:7" x14ac:dyDescent="0.25">
      <c r="A643" s="19" t="s">
        <v>93</v>
      </c>
      <c r="B643" s="19" t="s">
        <v>1438</v>
      </c>
      <c r="C643" s="21">
        <v>128990</v>
      </c>
      <c r="D643" s="21">
        <v>127717</v>
      </c>
      <c r="E643" s="21">
        <v>126152</v>
      </c>
      <c r="F643" s="21">
        <v>124535</v>
      </c>
      <c r="G643" s="21">
        <v>122878</v>
      </c>
    </row>
    <row r="644" spans="1:7" x14ac:dyDescent="0.25">
      <c r="A644" s="19" t="s">
        <v>93</v>
      </c>
      <c r="B644" s="19" t="s">
        <v>1439</v>
      </c>
      <c r="C644" s="21">
        <v>49699</v>
      </c>
      <c r="D644" s="21">
        <v>49978</v>
      </c>
      <c r="E644" s="21">
        <v>50577</v>
      </c>
      <c r="F644" s="21">
        <v>50917</v>
      </c>
      <c r="G644" s="21">
        <v>51370</v>
      </c>
    </row>
    <row r="645" spans="1:7" x14ac:dyDescent="0.25">
      <c r="A645" s="19" t="s">
        <v>93</v>
      </c>
      <c r="B645" s="19" t="s">
        <v>1113</v>
      </c>
      <c r="C645" s="21">
        <v>696535</v>
      </c>
      <c r="D645" s="21">
        <v>699587</v>
      </c>
      <c r="E645" s="21">
        <v>702475</v>
      </c>
      <c r="F645" s="21">
        <v>704158</v>
      </c>
      <c r="G645" s="21">
        <v>704611</v>
      </c>
    </row>
    <row r="646" spans="1:7" x14ac:dyDescent="0.25">
      <c r="A646" s="19" t="s">
        <v>93</v>
      </c>
      <c r="B646" s="19" t="s">
        <v>1440</v>
      </c>
      <c r="C646" s="21">
        <v>108669</v>
      </c>
      <c r="D646" s="21">
        <v>109159</v>
      </c>
      <c r="E646" s="21">
        <v>109622</v>
      </c>
      <c r="F646" s="21">
        <v>110215</v>
      </c>
      <c r="G646" s="21">
        <v>111019</v>
      </c>
    </row>
    <row r="647" spans="1:7" x14ac:dyDescent="0.25">
      <c r="A647" s="19" t="s">
        <v>93</v>
      </c>
      <c r="B647" s="19" t="s">
        <v>968</v>
      </c>
      <c r="C647" s="21">
        <v>15678</v>
      </c>
      <c r="D647" s="21">
        <v>15813</v>
      </c>
      <c r="E647" s="21">
        <v>16027</v>
      </c>
      <c r="F647" s="21">
        <v>16182</v>
      </c>
      <c r="G647" s="21">
        <v>16465</v>
      </c>
    </row>
    <row r="648" spans="1:7" x14ac:dyDescent="0.25">
      <c r="A648" s="19" t="s">
        <v>93</v>
      </c>
      <c r="B648" s="19" t="s">
        <v>969</v>
      </c>
      <c r="C648" s="21">
        <v>34096</v>
      </c>
      <c r="D648" s="21">
        <v>34296</v>
      </c>
      <c r="E648" s="21">
        <v>34540</v>
      </c>
      <c r="F648" s="21">
        <v>34494</v>
      </c>
      <c r="G648" s="21">
        <v>34521</v>
      </c>
    </row>
    <row r="649" spans="1:7" x14ac:dyDescent="0.25">
      <c r="A649" s="19" t="s">
        <v>93</v>
      </c>
      <c r="B649" s="19" t="s">
        <v>1441</v>
      </c>
      <c r="C649" s="21">
        <v>35648</v>
      </c>
      <c r="D649" s="21">
        <v>35714</v>
      </c>
      <c r="E649" s="21">
        <v>36124</v>
      </c>
      <c r="F649" s="21">
        <v>36107</v>
      </c>
      <c r="G649" s="21">
        <v>36605</v>
      </c>
    </row>
    <row r="650" spans="1:7" x14ac:dyDescent="0.25">
      <c r="A650" s="19" t="s">
        <v>93</v>
      </c>
      <c r="B650" s="19" t="s">
        <v>1071</v>
      </c>
      <c r="C650" s="21">
        <v>28618</v>
      </c>
      <c r="D650" s="21">
        <v>28912</v>
      </c>
      <c r="E650" s="21">
        <v>29034</v>
      </c>
      <c r="F650" s="21">
        <v>29166</v>
      </c>
      <c r="G650" s="21">
        <v>29284</v>
      </c>
    </row>
    <row r="651" spans="1:7" x14ac:dyDescent="0.25">
      <c r="A651" s="19" t="s">
        <v>93</v>
      </c>
      <c r="B651" s="19" t="s">
        <v>1442</v>
      </c>
      <c r="C651" s="21">
        <v>29682</v>
      </c>
      <c r="D651" s="21">
        <v>29984</v>
      </c>
      <c r="E651" s="21">
        <v>30373</v>
      </c>
      <c r="F651" s="21">
        <v>30907</v>
      </c>
      <c r="G651" s="21">
        <v>31449</v>
      </c>
    </row>
    <row r="652" spans="1:7" x14ac:dyDescent="0.25">
      <c r="A652" s="19" t="s">
        <v>93</v>
      </c>
      <c r="B652" s="19" t="s">
        <v>1443</v>
      </c>
      <c r="C652" s="21">
        <v>307774</v>
      </c>
      <c r="D652" s="21">
        <v>308251</v>
      </c>
      <c r="E652" s="21">
        <v>307815</v>
      </c>
      <c r="F652" s="21">
        <v>307159</v>
      </c>
      <c r="G652" s="21">
        <v>307572</v>
      </c>
    </row>
    <row r="653" spans="1:7" x14ac:dyDescent="0.25">
      <c r="A653" s="19" t="s">
        <v>93</v>
      </c>
      <c r="B653" s="19" t="s">
        <v>1444</v>
      </c>
      <c r="C653" s="21">
        <v>171517</v>
      </c>
      <c r="D653" s="21">
        <v>172410</v>
      </c>
      <c r="E653" s="21">
        <v>172754</v>
      </c>
      <c r="F653" s="21">
        <v>173070</v>
      </c>
      <c r="G653" s="21">
        <v>173141</v>
      </c>
    </row>
    <row r="654" spans="1:7" x14ac:dyDescent="0.25">
      <c r="A654" s="19" t="s">
        <v>93</v>
      </c>
      <c r="B654" s="19" t="s">
        <v>972</v>
      </c>
      <c r="C654" s="21">
        <v>104009</v>
      </c>
      <c r="D654" s="21">
        <v>104504</v>
      </c>
      <c r="E654" s="21">
        <v>105399</v>
      </c>
      <c r="F654" s="21">
        <v>106383</v>
      </c>
      <c r="G654" s="21">
        <v>107343</v>
      </c>
    </row>
    <row r="655" spans="1:7" x14ac:dyDescent="0.25">
      <c r="A655" s="19" t="s">
        <v>93</v>
      </c>
      <c r="B655" s="19" t="s">
        <v>1445</v>
      </c>
      <c r="C655" s="21">
        <v>44926</v>
      </c>
      <c r="D655" s="21">
        <v>45318</v>
      </c>
      <c r="E655" s="21">
        <v>45505</v>
      </c>
      <c r="F655" s="21">
        <v>45691</v>
      </c>
      <c r="G655" s="21">
        <v>45876</v>
      </c>
    </row>
    <row r="656" spans="1:7" x14ac:dyDescent="0.25">
      <c r="A656" s="19" t="s">
        <v>93</v>
      </c>
      <c r="B656" s="19" t="s">
        <v>973</v>
      </c>
      <c r="C656" s="21">
        <v>262966</v>
      </c>
      <c r="D656" s="21">
        <v>264026</v>
      </c>
      <c r="E656" s="21">
        <v>265251</v>
      </c>
      <c r="F656" s="21">
        <v>265641</v>
      </c>
      <c r="G656" s="21">
        <v>265996</v>
      </c>
    </row>
    <row r="657" spans="1:7" x14ac:dyDescent="0.25">
      <c r="A657" s="19" t="s">
        <v>93</v>
      </c>
      <c r="B657" s="19" t="s">
        <v>975</v>
      </c>
      <c r="C657" s="21">
        <v>37205</v>
      </c>
      <c r="D657" s="21">
        <v>37381</v>
      </c>
      <c r="E657" s="21">
        <v>37726</v>
      </c>
      <c r="F657" s="21">
        <v>38045</v>
      </c>
      <c r="G657" s="21">
        <v>38359</v>
      </c>
    </row>
    <row r="658" spans="1:7" x14ac:dyDescent="0.25">
      <c r="A658" s="19" t="s">
        <v>93</v>
      </c>
      <c r="B658" s="19" t="s">
        <v>976</v>
      </c>
      <c r="C658" s="21">
        <v>11438</v>
      </c>
      <c r="D658" s="21">
        <v>11483</v>
      </c>
      <c r="E658" s="21">
        <v>11668</v>
      </c>
      <c r="F658" s="21">
        <v>11881</v>
      </c>
      <c r="G658" s="21">
        <v>11925</v>
      </c>
    </row>
    <row r="659" spans="1:7" x14ac:dyDescent="0.25">
      <c r="A659" s="19" t="s">
        <v>93</v>
      </c>
      <c r="B659" s="19" t="s">
        <v>1446</v>
      </c>
      <c r="C659" s="21">
        <v>13359</v>
      </c>
      <c r="D659" s="21">
        <v>13533</v>
      </c>
      <c r="E659" s="21">
        <v>13677</v>
      </c>
      <c r="F659" s="21">
        <v>13675</v>
      </c>
      <c r="G659" s="21">
        <v>13863</v>
      </c>
    </row>
    <row r="660" spans="1:7" x14ac:dyDescent="0.25">
      <c r="A660" s="19" t="s">
        <v>93</v>
      </c>
      <c r="B660" s="19" t="s">
        <v>1447</v>
      </c>
      <c r="C660" s="21">
        <v>13772</v>
      </c>
      <c r="D660" s="21">
        <v>14023</v>
      </c>
      <c r="E660" s="21">
        <v>14291</v>
      </c>
      <c r="F660" s="21">
        <v>14440</v>
      </c>
      <c r="G660" s="21">
        <v>14567</v>
      </c>
    </row>
    <row r="661" spans="1:7" x14ac:dyDescent="0.25">
      <c r="A661" s="19" t="s">
        <v>93</v>
      </c>
      <c r="B661" s="19" t="s">
        <v>1448</v>
      </c>
      <c r="C661" s="21">
        <v>12196</v>
      </c>
      <c r="D661" s="21">
        <v>12289</v>
      </c>
      <c r="E661" s="21">
        <v>12293</v>
      </c>
      <c r="F661" s="21">
        <v>12398</v>
      </c>
      <c r="G661" s="21">
        <v>12356</v>
      </c>
    </row>
    <row r="662" spans="1:7" x14ac:dyDescent="0.25">
      <c r="A662" s="19" t="s">
        <v>93</v>
      </c>
      <c r="B662" s="19" t="s">
        <v>1449</v>
      </c>
      <c r="C662" s="21">
        <v>15437</v>
      </c>
      <c r="D662" s="21">
        <v>15551</v>
      </c>
      <c r="E662" s="21">
        <v>15608</v>
      </c>
      <c r="F662" s="21">
        <v>15602</v>
      </c>
      <c r="G662" s="21">
        <v>15746</v>
      </c>
    </row>
    <row r="663" spans="1:7" x14ac:dyDescent="0.25">
      <c r="A663" s="19" t="s">
        <v>93</v>
      </c>
      <c r="B663" s="19" t="s">
        <v>978</v>
      </c>
      <c r="C663" s="21">
        <v>34637</v>
      </c>
      <c r="D663" s="21">
        <v>34373</v>
      </c>
      <c r="E663" s="21">
        <v>34179</v>
      </c>
      <c r="F663" s="21">
        <v>33913</v>
      </c>
      <c r="G663" s="21">
        <v>33739</v>
      </c>
    </row>
    <row r="664" spans="1:7" x14ac:dyDescent="0.25">
      <c r="A664" s="19" t="s">
        <v>93</v>
      </c>
      <c r="B664" s="19" t="s">
        <v>979</v>
      </c>
      <c r="C664" s="21">
        <v>28414</v>
      </c>
      <c r="D664" s="21">
        <v>28691</v>
      </c>
      <c r="E664" s="21">
        <v>28781</v>
      </c>
      <c r="F664" s="21">
        <v>29061</v>
      </c>
      <c r="G664" s="21">
        <v>29192</v>
      </c>
    </row>
    <row r="665" spans="1:7" x14ac:dyDescent="0.25">
      <c r="A665" s="19" t="s">
        <v>93</v>
      </c>
      <c r="B665" s="19" t="s">
        <v>980</v>
      </c>
      <c r="C665" s="21">
        <v>33658</v>
      </c>
      <c r="D665" s="21">
        <v>34027</v>
      </c>
      <c r="E665" s="21">
        <v>34245</v>
      </c>
      <c r="F665" s="21">
        <v>34632</v>
      </c>
      <c r="G665" s="21">
        <v>34673</v>
      </c>
    </row>
    <row r="666" spans="1:7" x14ac:dyDescent="0.25">
      <c r="A666" s="19" t="s">
        <v>93</v>
      </c>
      <c r="B666" s="19" t="s">
        <v>1450</v>
      </c>
      <c r="C666" s="21">
        <v>14501</v>
      </c>
      <c r="D666" s="21">
        <v>14648</v>
      </c>
      <c r="E666" s="21">
        <v>14701</v>
      </c>
      <c r="F666" s="21">
        <v>14610</v>
      </c>
      <c r="G666" s="21">
        <v>14743</v>
      </c>
    </row>
    <row r="667" spans="1:7" x14ac:dyDescent="0.25">
      <c r="A667" s="19" t="s">
        <v>93</v>
      </c>
      <c r="B667" s="19" t="s">
        <v>1451</v>
      </c>
      <c r="C667" s="21">
        <v>50643</v>
      </c>
      <c r="D667" s="21">
        <v>50781</v>
      </c>
      <c r="E667" s="21">
        <v>50993</v>
      </c>
      <c r="F667" s="21">
        <v>51148</v>
      </c>
      <c r="G667" s="21">
        <v>51559</v>
      </c>
    </row>
    <row r="668" spans="1:7" x14ac:dyDescent="0.25">
      <c r="A668" s="19" t="s">
        <v>93</v>
      </c>
      <c r="B668" s="19" t="s">
        <v>1452</v>
      </c>
      <c r="C668" s="21">
        <v>179179</v>
      </c>
      <c r="D668" s="21">
        <v>180620</v>
      </c>
      <c r="E668" s="21">
        <v>182525</v>
      </c>
      <c r="F668" s="21">
        <v>185043</v>
      </c>
      <c r="G668" s="21">
        <v>186481</v>
      </c>
    </row>
    <row r="669" spans="1:7" x14ac:dyDescent="0.25">
      <c r="A669" s="19" t="s">
        <v>93</v>
      </c>
      <c r="B669" s="19" t="s">
        <v>981</v>
      </c>
      <c r="C669" s="21">
        <v>20916</v>
      </c>
      <c r="D669" s="21">
        <v>21144</v>
      </c>
      <c r="E669" s="21">
        <v>21281</v>
      </c>
      <c r="F669" s="21">
        <v>21391</v>
      </c>
      <c r="G669" s="21">
        <v>21521</v>
      </c>
    </row>
    <row r="670" spans="1:7" x14ac:dyDescent="0.25">
      <c r="A670" s="19" t="s">
        <v>93</v>
      </c>
      <c r="B670" s="19" t="s">
        <v>1453</v>
      </c>
      <c r="C670" s="21">
        <v>16344</v>
      </c>
      <c r="D670" s="21">
        <v>16366</v>
      </c>
      <c r="E670" s="21">
        <v>16422</v>
      </c>
      <c r="F670" s="21">
        <v>16524</v>
      </c>
      <c r="G670" s="21">
        <v>16350</v>
      </c>
    </row>
    <row r="671" spans="1:7" x14ac:dyDescent="0.25">
      <c r="A671" s="19" t="s">
        <v>93</v>
      </c>
      <c r="B671" s="19" t="s">
        <v>983</v>
      </c>
      <c r="C671" s="21">
        <v>15561</v>
      </c>
      <c r="D671" s="21">
        <v>15595</v>
      </c>
      <c r="E671" s="21">
        <v>15668</v>
      </c>
      <c r="F671" s="21">
        <v>15742</v>
      </c>
      <c r="G671" s="21">
        <v>15795</v>
      </c>
    </row>
    <row r="672" spans="1:7" x14ac:dyDescent="0.25">
      <c r="A672" s="19" t="s">
        <v>93</v>
      </c>
      <c r="B672" s="19" t="s">
        <v>1081</v>
      </c>
      <c r="C672" s="21">
        <v>4177</v>
      </c>
      <c r="D672" s="21">
        <v>4184</v>
      </c>
      <c r="E672" s="21">
        <v>4183</v>
      </c>
      <c r="F672" s="21">
        <v>4182</v>
      </c>
      <c r="G672" s="21">
        <v>4291</v>
      </c>
    </row>
    <row r="673" spans="1:7" x14ac:dyDescent="0.25">
      <c r="A673" s="19" t="s">
        <v>93</v>
      </c>
      <c r="B673" s="19" t="s">
        <v>1083</v>
      </c>
      <c r="C673" s="21">
        <v>5335</v>
      </c>
      <c r="D673" s="21">
        <v>5434</v>
      </c>
      <c r="E673" s="21">
        <v>5520</v>
      </c>
      <c r="F673" s="21">
        <v>5604</v>
      </c>
      <c r="G673" s="21">
        <v>5657</v>
      </c>
    </row>
    <row r="674" spans="1:7" x14ac:dyDescent="0.25">
      <c r="A674" s="19" t="s">
        <v>93</v>
      </c>
      <c r="B674" s="19" t="s">
        <v>1257</v>
      </c>
      <c r="C674" s="21">
        <v>5739</v>
      </c>
      <c r="D674" s="21">
        <v>5736</v>
      </c>
      <c r="E674" s="21">
        <v>5694</v>
      </c>
      <c r="F674" s="21">
        <v>5710</v>
      </c>
      <c r="G674" s="21">
        <v>5727</v>
      </c>
    </row>
    <row r="675" spans="1:7" x14ac:dyDescent="0.25">
      <c r="A675" s="19" t="s">
        <v>93</v>
      </c>
      <c r="B675" s="19" t="s">
        <v>984</v>
      </c>
      <c r="C675" s="21">
        <v>31782</v>
      </c>
      <c r="D675" s="21">
        <v>32177</v>
      </c>
      <c r="E675" s="21">
        <v>32297</v>
      </c>
      <c r="F675" s="21">
        <v>32414</v>
      </c>
      <c r="G675" s="21">
        <v>32806</v>
      </c>
    </row>
    <row r="676" spans="1:7" x14ac:dyDescent="0.25">
      <c r="A676" s="19" t="s">
        <v>93</v>
      </c>
      <c r="B676" s="19" t="s">
        <v>1454</v>
      </c>
      <c r="C676" s="21">
        <v>15513</v>
      </c>
      <c r="D676" s="21">
        <v>15695</v>
      </c>
      <c r="E676" s="21">
        <v>15837</v>
      </c>
      <c r="F676" s="21">
        <v>15829</v>
      </c>
      <c r="G676" s="21">
        <v>15957</v>
      </c>
    </row>
    <row r="677" spans="1:7" x14ac:dyDescent="0.25">
      <c r="A677" s="19" t="s">
        <v>93</v>
      </c>
      <c r="B677" s="19" t="s">
        <v>1455</v>
      </c>
      <c r="C677" s="21">
        <v>141879</v>
      </c>
      <c r="D677" s="21">
        <v>142621</v>
      </c>
      <c r="E677" s="21">
        <v>143828</v>
      </c>
      <c r="F677" s="21">
        <v>144943</v>
      </c>
      <c r="G677" s="21">
        <v>146094</v>
      </c>
    </row>
    <row r="678" spans="1:7" x14ac:dyDescent="0.25">
      <c r="A678" s="19" t="s">
        <v>93</v>
      </c>
      <c r="B678" s="19" t="s">
        <v>986</v>
      </c>
      <c r="C678" s="21">
        <v>259686</v>
      </c>
      <c r="D678" s="21">
        <v>261360</v>
      </c>
      <c r="E678" s="21">
        <v>262600</v>
      </c>
      <c r="F678" s="21">
        <v>263187</v>
      </c>
      <c r="G678" s="21">
        <v>264858</v>
      </c>
    </row>
    <row r="679" spans="1:7" x14ac:dyDescent="0.25">
      <c r="A679" s="19" t="s">
        <v>93</v>
      </c>
      <c r="B679" s="19" t="s">
        <v>1085</v>
      </c>
      <c r="C679" s="21">
        <v>23491</v>
      </c>
      <c r="D679" s="21">
        <v>23789</v>
      </c>
      <c r="E679" s="21">
        <v>23963</v>
      </c>
      <c r="F679" s="21">
        <v>24230</v>
      </c>
      <c r="G679" s="21">
        <v>24495</v>
      </c>
    </row>
    <row r="680" spans="1:7" x14ac:dyDescent="0.25">
      <c r="A680" s="19" t="s">
        <v>93</v>
      </c>
      <c r="B680" s="19" t="s">
        <v>1456</v>
      </c>
      <c r="C680" s="21">
        <v>194672</v>
      </c>
      <c r="D680" s="21">
        <v>195639</v>
      </c>
      <c r="E680" s="21">
        <v>197072</v>
      </c>
      <c r="F680" s="21">
        <v>198026</v>
      </c>
      <c r="G680" s="21">
        <v>198898</v>
      </c>
    </row>
    <row r="681" spans="1:7" x14ac:dyDescent="0.25">
      <c r="A681" s="19" t="s">
        <v>93</v>
      </c>
      <c r="B681" s="19" t="s">
        <v>1457</v>
      </c>
      <c r="C681" s="21">
        <v>6768</v>
      </c>
      <c r="D681" s="21">
        <v>6870</v>
      </c>
      <c r="E681" s="21">
        <v>6948</v>
      </c>
      <c r="F681" s="21">
        <v>7030</v>
      </c>
      <c r="G681" s="21">
        <v>7151</v>
      </c>
    </row>
    <row r="682" spans="1:7" x14ac:dyDescent="0.25">
      <c r="A682" s="19" t="s">
        <v>93</v>
      </c>
      <c r="B682" s="19" t="s">
        <v>1086</v>
      </c>
      <c r="C682" s="21">
        <v>4951</v>
      </c>
      <c r="D682" s="21">
        <v>4927</v>
      </c>
      <c r="E682" s="21">
        <v>4983</v>
      </c>
      <c r="F682" s="21">
        <v>5052</v>
      </c>
      <c r="G682" s="21">
        <v>5110</v>
      </c>
    </row>
    <row r="683" spans="1:7" x14ac:dyDescent="0.25">
      <c r="A683" s="19" t="s">
        <v>93</v>
      </c>
      <c r="B683" s="19" t="s">
        <v>987</v>
      </c>
      <c r="C683" s="21">
        <v>21634</v>
      </c>
      <c r="D683" s="21">
        <v>21726</v>
      </c>
      <c r="E683" s="21">
        <v>21774</v>
      </c>
      <c r="F683" s="21">
        <v>21733</v>
      </c>
      <c r="G683" s="21">
        <v>21819</v>
      </c>
    </row>
    <row r="684" spans="1:7" x14ac:dyDescent="0.25">
      <c r="A684" s="19" t="s">
        <v>93</v>
      </c>
      <c r="B684" s="19" t="s">
        <v>1458</v>
      </c>
      <c r="C684" s="21">
        <v>5342</v>
      </c>
      <c r="D684" s="21">
        <v>5418</v>
      </c>
      <c r="E684" s="21">
        <v>5457</v>
      </c>
      <c r="F684" s="21">
        <v>5512</v>
      </c>
      <c r="G684" s="21">
        <v>5505</v>
      </c>
    </row>
    <row r="685" spans="1:7" x14ac:dyDescent="0.25">
      <c r="A685" s="19" t="s">
        <v>93</v>
      </c>
      <c r="B685" s="19" t="s">
        <v>1459</v>
      </c>
      <c r="C685" s="21">
        <v>44498</v>
      </c>
      <c r="D685" s="21">
        <v>44797</v>
      </c>
      <c r="E685" s="21">
        <v>44997</v>
      </c>
      <c r="F685" s="21">
        <v>45503</v>
      </c>
      <c r="G685" s="21">
        <v>45668</v>
      </c>
    </row>
    <row r="686" spans="1:7" x14ac:dyDescent="0.25">
      <c r="A686" s="19" t="s">
        <v>93</v>
      </c>
      <c r="B686" s="19" t="s">
        <v>1460</v>
      </c>
      <c r="C686" s="21">
        <v>131803</v>
      </c>
      <c r="D686" s="21">
        <v>132450</v>
      </c>
      <c r="E686" s="21">
        <v>133489</v>
      </c>
      <c r="F686" s="21">
        <v>133932</v>
      </c>
      <c r="G686" s="21">
        <v>134302</v>
      </c>
    </row>
    <row r="687" spans="1:7" x14ac:dyDescent="0.25">
      <c r="A687" s="19" t="s">
        <v>93</v>
      </c>
      <c r="B687" s="19" t="s">
        <v>1092</v>
      </c>
      <c r="C687" s="21">
        <v>16653</v>
      </c>
      <c r="D687" s="21">
        <v>16832</v>
      </c>
      <c r="E687" s="21">
        <v>16968</v>
      </c>
      <c r="F687" s="21">
        <v>17105</v>
      </c>
      <c r="G687" s="21">
        <v>17284</v>
      </c>
    </row>
    <row r="688" spans="1:7" x14ac:dyDescent="0.25">
      <c r="A688" s="19" t="s">
        <v>93</v>
      </c>
      <c r="B688" s="19" t="s">
        <v>1461</v>
      </c>
      <c r="C688" s="21">
        <v>75758</v>
      </c>
      <c r="D688" s="21">
        <v>76702</v>
      </c>
      <c r="E688" s="21">
        <v>77689</v>
      </c>
      <c r="F688" s="21">
        <v>78494</v>
      </c>
      <c r="G688" s="21">
        <v>79170</v>
      </c>
    </row>
    <row r="689" spans="1:7" x14ac:dyDescent="0.25">
      <c r="A689" s="19" t="s">
        <v>93</v>
      </c>
      <c r="B689" s="19" t="s">
        <v>1462</v>
      </c>
      <c r="C689" s="21">
        <v>11520</v>
      </c>
      <c r="D689" s="21">
        <v>11523</v>
      </c>
      <c r="E689" s="21">
        <v>11523</v>
      </c>
      <c r="F689" s="21">
        <v>11542</v>
      </c>
      <c r="G689" s="21">
        <v>11624</v>
      </c>
    </row>
    <row r="690" spans="1:7" x14ac:dyDescent="0.25">
      <c r="A690" s="19" t="s">
        <v>93</v>
      </c>
      <c r="B690" s="19" t="s">
        <v>1368</v>
      </c>
      <c r="C690" s="21">
        <v>16844</v>
      </c>
      <c r="D690" s="21">
        <v>16992</v>
      </c>
      <c r="E690" s="21">
        <v>17144</v>
      </c>
      <c r="F690" s="21">
        <v>17294</v>
      </c>
      <c r="G690" s="21">
        <v>17455</v>
      </c>
    </row>
    <row r="691" spans="1:7" x14ac:dyDescent="0.25">
      <c r="A691" s="19" t="s">
        <v>93</v>
      </c>
      <c r="B691" s="19" t="s">
        <v>993</v>
      </c>
      <c r="C691" s="21">
        <v>13887</v>
      </c>
      <c r="D691" s="21">
        <v>13999</v>
      </c>
      <c r="E691" s="21">
        <v>13963</v>
      </c>
      <c r="F691" s="21">
        <v>14179</v>
      </c>
      <c r="G691" s="21">
        <v>14262</v>
      </c>
    </row>
    <row r="692" spans="1:7" x14ac:dyDescent="0.25">
      <c r="A692" s="19" t="s">
        <v>93</v>
      </c>
      <c r="B692" s="19" t="s">
        <v>1369</v>
      </c>
      <c r="C692" s="21">
        <v>16215</v>
      </c>
      <c r="D692" s="21">
        <v>16326</v>
      </c>
      <c r="E692" s="21">
        <v>16412</v>
      </c>
      <c r="F692" s="21">
        <v>16542</v>
      </c>
      <c r="G692" s="21">
        <v>16517</v>
      </c>
    </row>
    <row r="693" spans="1:7" x14ac:dyDescent="0.25">
      <c r="A693" s="19" t="s">
        <v>93</v>
      </c>
      <c r="B693" s="19" t="s">
        <v>1094</v>
      </c>
      <c r="C693" s="21">
        <v>13537</v>
      </c>
      <c r="D693" s="21">
        <v>13618</v>
      </c>
      <c r="E693" s="21">
        <v>13903</v>
      </c>
      <c r="F693" s="21">
        <v>14079</v>
      </c>
      <c r="G693" s="21">
        <v>14204</v>
      </c>
    </row>
    <row r="694" spans="1:7" x14ac:dyDescent="0.25">
      <c r="A694" s="19" t="s">
        <v>93</v>
      </c>
      <c r="B694" s="19" t="s">
        <v>1463</v>
      </c>
      <c r="C694" s="21">
        <v>55175</v>
      </c>
      <c r="D694" s="21">
        <v>55553</v>
      </c>
      <c r="E694" s="21">
        <v>55955</v>
      </c>
      <c r="F694" s="21">
        <v>56476</v>
      </c>
      <c r="G694" s="21">
        <v>56919</v>
      </c>
    </row>
    <row r="695" spans="1:7" x14ac:dyDescent="0.25">
      <c r="A695" s="19" t="s">
        <v>93</v>
      </c>
      <c r="B695" s="19" t="s">
        <v>1464</v>
      </c>
      <c r="C695" s="21">
        <v>690743</v>
      </c>
      <c r="D695" s="21">
        <v>691149</v>
      </c>
      <c r="E695" s="21">
        <v>690479</v>
      </c>
      <c r="F695" s="21">
        <v>688328</v>
      </c>
      <c r="G695" s="21">
        <v>685877</v>
      </c>
    </row>
    <row r="696" spans="1:7" x14ac:dyDescent="0.25">
      <c r="A696" s="19" t="s">
        <v>93</v>
      </c>
      <c r="B696" s="19" t="s">
        <v>1465</v>
      </c>
      <c r="C696" s="21">
        <v>66597</v>
      </c>
      <c r="D696" s="21">
        <v>66982</v>
      </c>
      <c r="E696" s="21">
        <v>67049</v>
      </c>
      <c r="F696" s="21">
        <v>67454</v>
      </c>
      <c r="G696" s="21">
        <v>67428</v>
      </c>
    </row>
    <row r="697" spans="1:7" x14ac:dyDescent="0.25">
      <c r="A697" s="19" t="s">
        <v>93</v>
      </c>
      <c r="B697" s="19" t="s">
        <v>1466</v>
      </c>
      <c r="C697" s="21">
        <v>282572</v>
      </c>
      <c r="D697" s="21">
        <v>283630</v>
      </c>
      <c r="E697" s="21">
        <v>284681</v>
      </c>
      <c r="F697" s="21">
        <v>286065</v>
      </c>
      <c r="G697" s="21">
        <v>287148</v>
      </c>
    </row>
    <row r="698" spans="1:7" x14ac:dyDescent="0.25">
      <c r="A698" s="19" t="s">
        <v>93</v>
      </c>
      <c r="B698" s="19" t="s">
        <v>1467</v>
      </c>
      <c r="C698" s="21">
        <v>38459</v>
      </c>
      <c r="D698" s="21">
        <v>38527</v>
      </c>
      <c r="E698" s="21">
        <v>38670</v>
      </c>
      <c r="F698" s="21">
        <v>38913</v>
      </c>
      <c r="G698" s="21">
        <v>38930</v>
      </c>
    </row>
    <row r="699" spans="1:7" x14ac:dyDescent="0.25">
      <c r="A699" s="19" t="s">
        <v>94</v>
      </c>
      <c r="B699" s="19" t="s">
        <v>1153</v>
      </c>
      <c r="C699" s="21">
        <v>35777</v>
      </c>
      <c r="D699" s="21">
        <v>35595</v>
      </c>
      <c r="E699" s="21">
        <v>35385</v>
      </c>
      <c r="F699" s="21">
        <v>35178</v>
      </c>
      <c r="G699" s="21">
        <v>34945</v>
      </c>
    </row>
    <row r="700" spans="1:7" x14ac:dyDescent="0.25">
      <c r="A700" s="19" t="s">
        <v>94</v>
      </c>
      <c r="B700" s="19" t="s">
        <v>1468</v>
      </c>
      <c r="C700" s="21">
        <v>379299</v>
      </c>
      <c r="D700" s="21">
        <v>375079</v>
      </c>
      <c r="E700" s="21">
        <v>371723</v>
      </c>
      <c r="F700" s="21">
        <v>369412</v>
      </c>
      <c r="G700" s="21">
        <v>367362</v>
      </c>
    </row>
    <row r="701" spans="1:7" x14ac:dyDescent="0.25">
      <c r="A701" s="19" t="s">
        <v>94</v>
      </c>
      <c r="B701" s="19" t="s">
        <v>1469</v>
      </c>
      <c r="C701" s="21">
        <v>83779</v>
      </c>
      <c r="D701" s="21">
        <v>82722</v>
      </c>
      <c r="E701" s="21">
        <v>82213</v>
      </c>
      <c r="F701" s="21">
        <v>82231</v>
      </c>
      <c r="G701" s="21">
        <v>81458</v>
      </c>
    </row>
    <row r="702" spans="1:7" x14ac:dyDescent="0.25">
      <c r="A702" s="19" t="s">
        <v>94</v>
      </c>
      <c r="B702" s="19" t="s">
        <v>1043</v>
      </c>
      <c r="C702" s="21">
        <v>8748</v>
      </c>
      <c r="D702" s="21">
        <v>8653</v>
      </c>
      <c r="E702" s="21">
        <v>8631</v>
      </c>
      <c r="F702" s="21">
        <v>8658</v>
      </c>
      <c r="G702" s="21">
        <v>8693</v>
      </c>
    </row>
    <row r="703" spans="1:7" x14ac:dyDescent="0.25">
      <c r="A703" s="19" t="s">
        <v>94</v>
      </c>
      <c r="B703" s="19" t="s">
        <v>1470</v>
      </c>
      <c r="C703" s="21">
        <v>11758</v>
      </c>
      <c r="D703" s="21">
        <v>11924</v>
      </c>
      <c r="E703" s="21">
        <v>12028</v>
      </c>
      <c r="F703" s="21">
        <v>12115</v>
      </c>
      <c r="G703" s="21">
        <v>12242</v>
      </c>
    </row>
    <row r="704" spans="1:7" x14ac:dyDescent="0.25">
      <c r="A704" s="19" t="s">
        <v>94</v>
      </c>
      <c r="B704" s="19" t="s">
        <v>1044</v>
      </c>
      <c r="C704" s="21">
        <v>67843</v>
      </c>
      <c r="D704" s="21">
        <v>66930</v>
      </c>
      <c r="E704" s="21">
        <v>65723</v>
      </c>
      <c r="F704" s="21">
        <v>64192</v>
      </c>
      <c r="G704" s="21">
        <v>63033</v>
      </c>
    </row>
    <row r="705" spans="1:7" x14ac:dyDescent="0.25">
      <c r="A705" s="19" t="s">
        <v>94</v>
      </c>
      <c r="B705" s="19" t="s">
        <v>1416</v>
      </c>
      <c r="C705" s="21">
        <v>15092</v>
      </c>
      <c r="D705" s="21">
        <v>15230</v>
      </c>
      <c r="E705" s="21">
        <v>15010</v>
      </c>
      <c r="F705" s="21">
        <v>14996</v>
      </c>
      <c r="G705" s="21">
        <v>14994</v>
      </c>
    </row>
    <row r="706" spans="1:7" x14ac:dyDescent="0.25">
      <c r="A706" s="19" t="s">
        <v>94</v>
      </c>
      <c r="B706" s="19" t="s">
        <v>1046</v>
      </c>
      <c r="C706" s="21">
        <v>20257</v>
      </c>
      <c r="D706" s="21">
        <v>20188</v>
      </c>
      <c r="E706" s="21">
        <v>20067</v>
      </c>
      <c r="F706" s="21">
        <v>19973</v>
      </c>
      <c r="G706" s="21">
        <v>19887</v>
      </c>
    </row>
    <row r="707" spans="1:7" x14ac:dyDescent="0.25">
      <c r="A707" s="19" t="s">
        <v>94</v>
      </c>
      <c r="B707" s="19" t="s">
        <v>1418</v>
      </c>
      <c r="C707" s="21">
        <v>37689</v>
      </c>
      <c r="D707" s="21">
        <v>37895</v>
      </c>
      <c r="E707" s="21">
        <v>37828</v>
      </c>
      <c r="F707" s="21">
        <v>37905</v>
      </c>
      <c r="G707" s="21">
        <v>38081</v>
      </c>
    </row>
    <row r="708" spans="1:7" x14ac:dyDescent="0.25">
      <c r="A708" s="19" t="s">
        <v>94</v>
      </c>
      <c r="B708" s="19" t="s">
        <v>1048</v>
      </c>
      <c r="C708" s="21">
        <v>118302</v>
      </c>
      <c r="D708" s="21">
        <v>117280</v>
      </c>
      <c r="E708" s="21">
        <v>116545</v>
      </c>
      <c r="F708" s="21">
        <v>115588</v>
      </c>
      <c r="G708" s="21">
        <v>114819</v>
      </c>
    </row>
    <row r="709" spans="1:7" x14ac:dyDescent="0.25">
      <c r="A709" s="19" t="s">
        <v>94</v>
      </c>
      <c r="B709" s="19" t="s">
        <v>942</v>
      </c>
      <c r="C709" s="21">
        <v>26225</v>
      </c>
      <c r="D709" s="21">
        <v>26175</v>
      </c>
      <c r="E709" s="21">
        <v>26167</v>
      </c>
      <c r="F709" s="21">
        <v>26210</v>
      </c>
      <c r="G709" s="21">
        <v>26395</v>
      </c>
    </row>
    <row r="710" spans="1:7" x14ac:dyDescent="0.25">
      <c r="A710" s="19" t="s">
        <v>94</v>
      </c>
      <c r="B710" s="19" t="s">
        <v>1421</v>
      </c>
      <c r="C710" s="21">
        <v>32399</v>
      </c>
      <c r="D710" s="21">
        <v>32192</v>
      </c>
      <c r="E710" s="21">
        <v>32195</v>
      </c>
      <c r="F710" s="21">
        <v>32207</v>
      </c>
      <c r="G710" s="21">
        <v>32373</v>
      </c>
    </row>
    <row r="711" spans="1:7" x14ac:dyDescent="0.25">
      <c r="A711" s="19" t="s">
        <v>94</v>
      </c>
      <c r="B711" s="19" t="s">
        <v>1053</v>
      </c>
      <c r="C711" s="21">
        <v>10577</v>
      </c>
      <c r="D711" s="21">
        <v>10594</v>
      </c>
      <c r="E711" s="21">
        <v>10535</v>
      </c>
      <c r="F711" s="21">
        <v>10583</v>
      </c>
      <c r="G711" s="21">
        <v>10555</v>
      </c>
    </row>
    <row r="712" spans="1:7" x14ac:dyDescent="0.25">
      <c r="A712" s="19" t="s">
        <v>94</v>
      </c>
      <c r="B712" s="19" t="s">
        <v>1471</v>
      </c>
      <c r="C712" s="21">
        <v>33351</v>
      </c>
      <c r="D712" s="21">
        <v>33278</v>
      </c>
      <c r="E712" s="21">
        <v>33136</v>
      </c>
      <c r="F712" s="21">
        <v>33010</v>
      </c>
      <c r="G712" s="21">
        <v>32823</v>
      </c>
    </row>
    <row r="713" spans="1:7" x14ac:dyDescent="0.25">
      <c r="A713" s="19" t="s">
        <v>94</v>
      </c>
      <c r="B713" s="19" t="s">
        <v>1472</v>
      </c>
      <c r="C713" s="21">
        <v>49458</v>
      </c>
      <c r="D713" s="21">
        <v>49482</v>
      </c>
      <c r="E713" s="21">
        <v>49564</v>
      </c>
      <c r="F713" s="21">
        <v>49436</v>
      </c>
      <c r="G713" s="21">
        <v>49455</v>
      </c>
    </row>
    <row r="714" spans="1:7" x14ac:dyDescent="0.25">
      <c r="A714" s="19" t="s">
        <v>94</v>
      </c>
      <c r="B714" s="19" t="s">
        <v>1299</v>
      </c>
      <c r="C714" s="21">
        <v>26559</v>
      </c>
      <c r="D714" s="21">
        <v>26725</v>
      </c>
      <c r="E714" s="21">
        <v>26620</v>
      </c>
      <c r="F714" s="21">
        <v>26565</v>
      </c>
      <c r="G714" s="21">
        <v>26339</v>
      </c>
    </row>
    <row r="715" spans="1:7" x14ac:dyDescent="0.25">
      <c r="A715" s="19" t="s">
        <v>94</v>
      </c>
      <c r="B715" s="19" t="s">
        <v>953</v>
      </c>
      <c r="C715" s="21">
        <v>43475</v>
      </c>
      <c r="D715" s="21">
        <v>43208</v>
      </c>
      <c r="E715" s="21">
        <v>42806</v>
      </c>
      <c r="F715" s="21">
        <v>42652</v>
      </c>
      <c r="G715" s="21">
        <v>42496</v>
      </c>
    </row>
    <row r="716" spans="1:7" x14ac:dyDescent="0.25">
      <c r="A716" s="19" t="s">
        <v>94</v>
      </c>
      <c r="B716" s="19" t="s">
        <v>1473</v>
      </c>
      <c r="C716" s="21">
        <v>114135</v>
      </c>
      <c r="D716" s="21">
        <v>114297</v>
      </c>
      <c r="E716" s="21">
        <v>115246</v>
      </c>
      <c r="F716" s="21">
        <v>115657</v>
      </c>
      <c r="G716" s="21">
        <v>115767</v>
      </c>
    </row>
    <row r="717" spans="1:7" x14ac:dyDescent="0.25">
      <c r="A717" s="19" t="s">
        <v>94</v>
      </c>
      <c r="B717" s="19" t="s">
        <v>1474</v>
      </c>
      <c r="C717" s="21">
        <v>42736</v>
      </c>
      <c r="D717" s="21">
        <v>42674</v>
      </c>
      <c r="E717" s="21">
        <v>42538</v>
      </c>
      <c r="F717" s="21">
        <v>42450</v>
      </c>
      <c r="G717" s="21">
        <v>42317</v>
      </c>
    </row>
    <row r="718" spans="1:7" x14ac:dyDescent="0.25">
      <c r="A718" s="19" t="s">
        <v>94</v>
      </c>
      <c r="B718" s="19" t="s">
        <v>1475</v>
      </c>
      <c r="C718" s="21">
        <v>206341</v>
      </c>
      <c r="D718" s="21">
        <v>205617</v>
      </c>
      <c r="E718" s="21">
        <v>204194</v>
      </c>
      <c r="F718" s="21">
        <v>203642</v>
      </c>
      <c r="G718" s="21">
        <v>202995</v>
      </c>
    </row>
    <row r="719" spans="1:7" x14ac:dyDescent="0.25">
      <c r="A719" s="19" t="s">
        <v>94</v>
      </c>
      <c r="B719" s="19" t="s">
        <v>957</v>
      </c>
      <c r="C719" s="21">
        <v>23102</v>
      </c>
      <c r="D719" s="21">
        <v>23076</v>
      </c>
      <c r="E719" s="21">
        <v>23154</v>
      </c>
      <c r="F719" s="21">
        <v>23252</v>
      </c>
      <c r="G719" s="21">
        <v>23388</v>
      </c>
    </row>
    <row r="720" spans="1:7" x14ac:dyDescent="0.25">
      <c r="A720" s="19" t="s">
        <v>94</v>
      </c>
      <c r="B720" s="19" t="s">
        <v>1309</v>
      </c>
      <c r="C720" s="21">
        <v>78522</v>
      </c>
      <c r="D720" s="21">
        <v>77834</v>
      </c>
      <c r="E720" s="21">
        <v>77006</v>
      </c>
      <c r="F720" s="21">
        <v>76734</v>
      </c>
      <c r="G720" s="21">
        <v>76505</v>
      </c>
    </row>
    <row r="721" spans="1:7" x14ac:dyDescent="0.25">
      <c r="A721" s="19" t="s">
        <v>94</v>
      </c>
      <c r="B721" s="19" t="s">
        <v>1476</v>
      </c>
      <c r="C721" s="21">
        <v>16346</v>
      </c>
      <c r="D721" s="21">
        <v>16390</v>
      </c>
      <c r="E721" s="21">
        <v>16419</v>
      </c>
      <c r="F721" s="21">
        <v>16457</v>
      </c>
      <c r="G721" s="21">
        <v>16537</v>
      </c>
    </row>
    <row r="722" spans="1:7" x14ac:dyDescent="0.25">
      <c r="A722" s="19" t="s">
        <v>94</v>
      </c>
      <c r="B722" s="19" t="s">
        <v>958</v>
      </c>
      <c r="C722" s="21">
        <v>22758</v>
      </c>
      <c r="D722" s="21">
        <v>22706</v>
      </c>
      <c r="E722" s="21">
        <v>22694</v>
      </c>
      <c r="F722" s="21">
        <v>22770</v>
      </c>
      <c r="G722" s="21">
        <v>22940</v>
      </c>
    </row>
    <row r="723" spans="1:7" x14ac:dyDescent="0.25">
      <c r="A723" s="19" t="s">
        <v>94</v>
      </c>
      <c r="B723" s="19" t="s">
        <v>1059</v>
      </c>
      <c r="C723" s="21">
        <v>19974</v>
      </c>
      <c r="D723" s="21">
        <v>20053</v>
      </c>
      <c r="E723" s="21">
        <v>19995</v>
      </c>
      <c r="F723" s="21">
        <v>20118</v>
      </c>
      <c r="G723" s="21">
        <v>20340</v>
      </c>
    </row>
    <row r="724" spans="1:7" x14ac:dyDescent="0.25">
      <c r="A724" s="19" t="s">
        <v>94</v>
      </c>
      <c r="B724" s="19" t="s">
        <v>1477</v>
      </c>
      <c r="C724" s="21">
        <v>33659</v>
      </c>
      <c r="D724" s="21">
        <v>33610</v>
      </c>
      <c r="E724" s="21">
        <v>33721</v>
      </c>
      <c r="F724" s="21">
        <v>33644</v>
      </c>
      <c r="G724" s="21">
        <v>33644</v>
      </c>
    </row>
    <row r="725" spans="1:7" x14ac:dyDescent="0.25">
      <c r="A725" s="19" t="s">
        <v>94</v>
      </c>
      <c r="B725" s="19" t="s">
        <v>1061</v>
      </c>
      <c r="C725" s="21">
        <v>65769</v>
      </c>
      <c r="D725" s="21">
        <v>66039</v>
      </c>
      <c r="E725" s="21">
        <v>66305</v>
      </c>
      <c r="F725" s="21">
        <v>66669</v>
      </c>
      <c r="G725" s="21">
        <v>67479</v>
      </c>
    </row>
    <row r="726" spans="1:7" x14ac:dyDescent="0.25">
      <c r="A726" s="19" t="s">
        <v>94</v>
      </c>
      <c r="B726" s="19" t="s">
        <v>960</v>
      </c>
      <c r="C726" s="21">
        <v>31922</v>
      </c>
      <c r="D726" s="21">
        <v>32059</v>
      </c>
      <c r="E726" s="21">
        <v>32172</v>
      </c>
      <c r="F726" s="21">
        <v>32228</v>
      </c>
      <c r="G726" s="21">
        <v>32416</v>
      </c>
    </row>
    <row r="727" spans="1:7" x14ac:dyDescent="0.25">
      <c r="A727" s="19" t="s">
        <v>94</v>
      </c>
      <c r="B727" s="19" t="s">
        <v>1236</v>
      </c>
      <c r="C727" s="21">
        <v>338011</v>
      </c>
      <c r="D727" s="21">
        <v>330311</v>
      </c>
      <c r="E727" s="21">
        <v>322933</v>
      </c>
      <c r="F727" s="21">
        <v>315902</v>
      </c>
      <c r="G727" s="21">
        <v>308428</v>
      </c>
    </row>
    <row r="728" spans="1:7" x14ac:dyDescent="0.25">
      <c r="A728" s="19" t="s">
        <v>94</v>
      </c>
      <c r="B728" s="19" t="s">
        <v>1319</v>
      </c>
      <c r="C728" s="21">
        <v>78168</v>
      </c>
      <c r="D728" s="21">
        <v>76478</v>
      </c>
      <c r="E728" s="21">
        <v>74998</v>
      </c>
      <c r="F728" s="21">
        <v>73765</v>
      </c>
      <c r="G728" s="21">
        <v>72413</v>
      </c>
    </row>
    <row r="729" spans="1:7" x14ac:dyDescent="0.25">
      <c r="A729" s="19" t="s">
        <v>94</v>
      </c>
      <c r="B729" s="19" t="s">
        <v>1478</v>
      </c>
      <c r="C729" s="21">
        <v>40515</v>
      </c>
      <c r="D729" s="21">
        <v>40214</v>
      </c>
      <c r="E729" s="21">
        <v>39777</v>
      </c>
      <c r="F729" s="21">
        <v>39661</v>
      </c>
      <c r="G729" s="21">
        <v>39532</v>
      </c>
    </row>
    <row r="730" spans="1:7" x14ac:dyDescent="0.25">
      <c r="A730" s="19" t="s">
        <v>94</v>
      </c>
      <c r="B730" s="19" t="s">
        <v>1479</v>
      </c>
      <c r="C730" s="21">
        <v>170311</v>
      </c>
      <c r="D730" s="21">
        <v>166908</v>
      </c>
      <c r="E730" s="21">
        <v>163622</v>
      </c>
      <c r="F730" s="21">
        <v>160376</v>
      </c>
      <c r="G730" s="21">
        <v>157776</v>
      </c>
    </row>
    <row r="731" spans="1:7" x14ac:dyDescent="0.25">
      <c r="A731" s="19" t="s">
        <v>94</v>
      </c>
      <c r="B731" s="19" t="s">
        <v>962</v>
      </c>
      <c r="C731" s="21">
        <v>47972</v>
      </c>
      <c r="D731" s="21">
        <v>48131</v>
      </c>
      <c r="E731" s="21">
        <v>48170</v>
      </c>
      <c r="F731" s="21">
        <v>48345</v>
      </c>
      <c r="G731" s="21">
        <v>48655</v>
      </c>
    </row>
    <row r="732" spans="1:7" x14ac:dyDescent="0.25">
      <c r="A732" s="19" t="s">
        <v>94</v>
      </c>
      <c r="B732" s="19" t="s">
        <v>1064</v>
      </c>
      <c r="C732" s="21">
        <v>82544</v>
      </c>
      <c r="D732" s="21">
        <v>82257</v>
      </c>
      <c r="E732" s="21">
        <v>82210</v>
      </c>
      <c r="F732" s="21">
        <v>82304</v>
      </c>
      <c r="G732" s="21">
        <v>82338</v>
      </c>
    </row>
    <row r="733" spans="1:7" x14ac:dyDescent="0.25">
      <c r="A733" s="19" t="s">
        <v>94</v>
      </c>
      <c r="B733" s="19" t="s">
        <v>1480</v>
      </c>
      <c r="C733" s="21">
        <v>36520</v>
      </c>
      <c r="D733" s="21">
        <v>36243</v>
      </c>
      <c r="E733" s="21">
        <v>36222</v>
      </c>
      <c r="F733" s="21">
        <v>36294</v>
      </c>
      <c r="G733" s="21">
        <v>36518</v>
      </c>
    </row>
    <row r="734" spans="1:7" x14ac:dyDescent="0.25">
      <c r="A734" s="19" t="s">
        <v>94</v>
      </c>
      <c r="B734" s="19" t="s">
        <v>964</v>
      </c>
      <c r="C734" s="21">
        <v>44231</v>
      </c>
      <c r="D734" s="21">
        <v>44068</v>
      </c>
      <c r="E734" s="21">
        <v>43955</v>
      </c>
      <c r="F734" s="21">
        <v>43997</v>
      </c>
      <c r="G734" s="21">
        <v>43875</v>
      </c>
    </row>
    <row r="735" spans="1:7" x14ac:dyDescent="0.25">
      <c r="A735" s="19" t="s">
        <v>94</v>
      </c>
      <c r="B735" s="19" t="s">
        <v>1325</v>
      </c>
      <c r="C735" s="21">
        <v>33562</v>
      </c>
      <c r="D735" s="21">
        <v>33365</v>
      </c>
      <c r="E735" s="21">
        <v>33424</v>
      </c>
      <c r="F735" s="21">
        <v>33405</v>
      </c>
      <c r="G735" s="21">
        <v>33478</v>
      </c>
    </row>
    <row r="736" spans="1:7" x14ac:dyDescent="0.25">
      <c r="A736" s="19" t="s">
        <v>94</v>
      </c>
      <c r="B736" s="19" t="s">
        <v>1481</v>
      </c>
      <c r="C736" s="21">
        <v>20436</v>
      </c>
      <c r="D736" s="21">
        <v>20727</v>
      </c>
      <c r="E736" s="21">
        <v>20883</v>
      </c>
      <c r="F736" s="21">
        <v>21017</v>
      </c>
      <c r="G736" s="21">
        <v>21137</v>
      </c>
    </row>
    <row r="737" spans="1:7" x14ac:dyDescent="0.25">
      <c r="A737" s="19" t="s">
        <v>94</v>
      </c>
      <c r="B737" s="19" t="s">
        <v>965</v>
      </c>
      <c r="C737" s="21">
        <v>32308</v>
      </c>
      <c r="D737" s="21">
        <v>32157</v>
      </c>
      <c r="E737" s="21">
        <v>32013</v>
      </c>
      <c r="F737" s="21">
        <v>32230</v>
      </c>
      <c r="G737" s="21">
        <v>32297</v>
      </c>
    </row>
    <row r="738" spans="1:7" x14ac:dyDescent="0.25">
      <c r="A738" s="19" t="s">
        <v>94</v>
      </c>
      <c r="B738" s="19" t="s">
        <v>1482</v>
      </c>
      <c r="C738" s="21">
        <v>27735</v>
      </c>
      <c r="D738" s="21">
        <v>27679</v>
      </c>
      <c r="E738" s="21">
        <v>27652</v>
      </c>
      <c r="F738" s="21">
        <v>27648</v>
      </c>
      <c r="G738" s="21">
        <v>27834</v>
      </c>
    </row>
    <row r="739" spans="1:7" x14ac:dyDescent="0.25">
      <c r="A739" s="19" t="s">
        <v>94</v>
      </c>
      <c r="B739" s="19" t="s">
        <v>1067</v>
      </c>
      <c r="C739" s="21">
        <v>158167</v>
      </c>
      <c r="D739" s="21">
        <v>156093</v>
      </c>
      <c r="E739" s="21">
        <v>153820</v>
      </c>
      <c r="F739" s="21">
        <v>151540</v>
      </c>
      <c r="G739" s="21">
        <v>148962</v>
      </c>
    </row>
    <row r="740" spans="1:7" x14ac:dyDescent="0.25">
      <c r="A740" s="19" t="s">
        <v>94</v>
      </c>
      <c r="B740" s="19" t="s">
        <v>1439</v>
      </c>
      <c r="C740" s="21">
        <v>36594</v>
      </c>
      <c r="D740" s="21">
        <v>36596</v>
      </c>
      <c r="E740" s="21">
        <v>37044</v>
      </c>
      <c r="F740" s="21">
        <v>37333</v>
      </c>
      <c r="G740" s="21">
        <v>37760</v>
      </c>
    </row>
    <row r="741" spans="1:7" x14ac:dyDescent="0.25">
      <c r="A741" s="19" t="s">
        <v>94</v>
      </c>
      <c r="B741" s="19" t="s">
        <v>1483</v>
      </c>
      <c r="C741" s="21">
        <v>79456</v>
      </c>
      <c r="D741" s="21">
        <v>79416</v>
      </c>
      <c r="E741" s="21">
        <v>79026</v>
      </c>
      <c r="F741" s="21">
        <v>78732</v>
      </c>
      <c r="G741" s="21">
        <v>78547</v>
      </c>
    </row>
    <row r="742" spans="1:7" x14ac:dyDescent="0.25">
      <c r="A742" s="19" t="s">
        <v>94</v>
      </c>
      <c r="B742" s="19" t="s">
        <v>1484</v>
      </c>
      <c r="C742" s="21">
        <v>39614</v>
      </c>
      <c r="D742" s="21">
        <v>39375</v>
      </c>
      <c r="E742" s="21">
        <v>39248</v>
      </c>
      <c r="F742" s="21">
        <v>39113</v>
      </c>
      <c r="G742" s="21">
        <v>38616</v>
      </c>
    </row>
    <row r="743" spans="1:7" x14ac:dyDescent="0.25">
      <c r="A743" s="19" t="s">
        <v>94</v>
      </c>
      <c r="B743" s="19" t="s">
        <v>1113</v>
      </c>
      <c r="C743" s="21">
        <v>485493</v>
      </c>
      <c r="D743" s="21">
        <v>484440</v>
      </c>
      <c r="E743" s="21">
        <v>484601</v>
      </c>
      <c r="F743" s="21">
        <v>486092</v>
      </c>
      <c r="G743" s="21">
        <v>487908</v>
      </c>
    </row>
    <row r="744" spans="1:7" x14ac:dyDescent="0.25">
      <c r="A744" s="19" t="s">
        <v>94</v>
      </c>
      <c r="B744" s="19" t="s">
        <v>1485</v>
      </c>
      <c r="C744" s="21">
        <v>109888</v>
      </c>
      <c r="D744" s="21">
        <v>109981</v>
      </c>
      <c r="E744" s="21">
        <v>109842</v>
      </c>
      <c r="F744" s="21">
        <v>110222</v>
      </c>
      <c r="G744" s="21">
        <v>110835</v>
      </c>
    </row>
    <row r="745" spans="1:7" x14ac:dyDescent="0.25">
      <c r="A745" s="19" t="s">
        <v>94</v>
      </c>
      <c r="B745" s="19" t="s">
        <v>968</v>
      </c>
      <c r="C745" s="21">
        <v>45370</v>
      </c>
      <c r="D745" s="21">
        <v>45630</v>
      </c>
      <c r="E745" s="21">
        <v>45592</v>
      </c>
      <c r="F745" s="21">
        <v>45578</v>
      </c>
      <c r="G745" s="21">
        <v>45568</v>
      </c>
    </row>
    <row r="746" spans="1:7" x14ac:dyDescent="0.25">
      <c r="A746" s="19" t="s">
        <v>94</v>
      </c>
      <c r="B746" s="19" t="s">
        <v>973</v>
      </c>
      <c r="C746" s="21">
        <v>129569</v>
      </c>
      <c r="D746" s="21">
        <v>129573</v>
      </c>
      <c r="E746" s="21">
        <v>129418</v>
      </c>
      <c r="F746" s="21">
        <v>129329</v>
      </c>
      <c r="G746" s="21">
        <v>129388</v>
      </c>
    </row>
    <row r="747" spans="1:7" x14ac:dyDescent="0.25">
      <c r="A747" s="19" t="s">
        <v>94</v>
      </c>
      <c r="B747" s="19" t="s">
        <v>975</v>
      </c>
      <c r="C747" s="21">
        <v>964582</v>
      </c>
      <c r="D747" s="21">
        <v>958700</v>
      </c>
      <c r="E747" s="21">
        <v>950537</v>
      </c>
      <c r="F747" s="21">
        <v>945685</v>
      </c>
      <c r="G747" s="21">
        <v>939843</v>
      </c>
    </row>
    <row r="748" spans="1:7" x14ac:dyDescent="0.25">
      <c r="A748" s="19" t="s">
        <v>94</v>
      </c>
      <c r="B748" s="19" t="s">
        <v>976</v>
      </c>
      <c r="C748" s="21">
        <v>46258</v>
      </c>
      <c r="D748" s="21">
        <v>46296</v>
      </c>
      <c r="E748" s="21">
        <v>46433</v>
      </c>
      <c r="F748" s="21">
        <v>46586</v>
      </c>
      <c r="G748" s="21">
        <v>46733</v>
      </c>
    </row>
    <row r="749" spans="1:7" x14ac:dyDescent="0.25">
      <c r="A749" s="19" t="s">
        <v>94</v>
      </c>
      <c r="B749" s="19" t="s">
        <v>1248</v>
      </c>
      <c r="C749" s="21">
        <v>10255</v>
      </c>
      <c r="D749" s="21">
        <v>10219</v>
      </c>
      <c r="E749" s="21">
        <v>10181</v>
      </c>
      <c r="F749" s="21">
        <v>10190</v>
      </c>
      <c r="G749" s="21">
        <v>10216</v>
      </c>
    </row>
    <row r="750" spans="1:7" x14ac:dyDescent="0.25">
      <c r="A750" s="19" t="s">
        <v>94</v>
      </c>
      <c r="B750" s="19" t="s">
        <v>1486</v>
      </c>
      <c r="C750" s="21">
        <v>35516</v>
      </c>
      <c r="D750" s="21">
        <v>35646</v>
      </c>
      <c r="E750" s="21">
        <v>35864</v>
      </c>
      <c r="F750" s="21">
        <v>36043</v>
      </c>
      <c r="G750" s="21">
        <v>36004</v>
      </c>
    </row>
    <row r="751" spans="1:7" x14ac:dyDescent="0.25">
      <c r="A751" s="19" t="s">
        <v>94</v>
      </c>
      <c r="B751" s="19" t="s">
        <v>978</v>
      </c>
      <c r="C751" s="21">
        <v>148431</v>
      </c>
      <c r="D751" s="21">
        <v>147230</v>
      </c>
      <c r="E751" s="21">
        <v>146638</v>
      </c>
      <c r="F751" s="21">
        <v>145757</v>
      </c>
      <c r="G751" s="21">
        <v>144247</v>
      </c>
    </row>
    <row r="752" spans="1:7" x14ac:dyDescent="0.25">
      <c r="A752" s="19" t="s">
        <v>94</v>
      </c>
      <c r="B752" s="19" t="s">
        <v>979</v>
      </c>
      <c r="C752" s="21">
        <v>38338</v>
      </c>
      <c r="D752" s="21">
        <v>38274</v>
      </c>
      <c r="E752" s="21">
        <v>38343</v>
      </c>
      <c r="F752" s="21">
        <v>38238</v>
      </c>
      <c r="G752" s="21">
        <v>38243</v>
      </c>
    </row>
    <row r="753" spans="1:7" x14ac:dyDescent="0.25">
      <c r="A753" s="19" t="s">
        <v>94</v>
      </c>
      <c r="B753" s="19" t="s">
        <v>980</v>
      </c>
      <c r="C753" s="21">
        <v>70489</v>
      </c>
      <c r="D753" s="21">
        <v>70137</v>
      </c>
      <c r="E753" s="21">
        <v>69793</v>
      </c>
      <c r="F753" s="21">
        <v>69633</v>
      </c>
      <c r="G753" s="21">
        <v>69559</v>
      </c>
    </row>
    <row r="754" spans="1:7" x14ac:dyDescent="0.25">
      <c r="A754" s="19" t="s">
        <v>94</v>
      </c>
      <c r="B754" s="19" t="s">
        <v>1076</v>
      </c>
      <c r="C754" s="21">
        <v>13984</v>
      </c>
      <c r="D754" s="21">
        <v>13986</v>
      </c>
      <c r="E754" s="21">
        <v>14027</v>
      </c>
      <c r="F754" s="21">
        <v>13992</v>
      </c>
      <c r="G754" s="21">
        <v>13971</v>
      </c>
    </row>
    <row r="755" spans="1:7" x14ac:dyDescent="0.25">
      <c r="A755" s="19" t="s">
        <v>94</v>
      </c>
      <c r="B755" s="19" t="s">
        <v>1487</v>
      </c>
      <c r="C755" s="21">
        <v>47744</v>
      </c>
      <c r="D755" s="21">
        <v>47543</v>
      </c>
      <c r="E755" s="21">
        <v>47329</v>
      </c>
      <c r="F755" s="21">
        <v>47398</v>
      </c>
      <c r="G755" s="21">
        <v>47515</v>
      </c>
    </row>
    <row r="756" spans="1:7" x14ac:dyDescent="0.25">
      <c r="A756" s="19" t="s">
        <v>94</v>
      </c>
      <c r="B756" s="19" t="s">
        <v>1488</v>
      </c>
      <c r="C756" s="21">
        <v>5875</v>
      </c>
      <c r="D756" s="21">
        <v>5879</v>
      </c>
      <c r="E756" s="21">
        <v>5854</v>
      </c>
      <c r="F756" s="21">
        <v>5885</v>
      </c>
      <c r="G756" s="21">
        <v>5877</v>
      </c>
    </row>
    <row r="757" spans="1:7" x14ac:dyDescent="0.25">
      <c r="A757" s="19" t="s">
        <v>94</v>
      </c>
      <c r="B757" s="19" t="s">
        <v>1125</v>
      </c>
      <c r="C757" s="21">
        <v>19646</v>
      </c>
      <c r="D757" s="21">
        <v>19548</v>
      </c>
      <c r="E757" s="21">
        <v>19423</v>
      </c>
      <c r="F757" s="21">
        <v>19473</v>
      </c>
      <c r="G757" s="21">
        <v>19634</v>
      </c>
    </row>
    <row r="758" spans="1:7" x14ac:dyDescent="0.25">
      <c r="A758" s="19" t="s">
        <v>94</v>
      </c>
      <c r="B758" s="19" t="s">
        <v>1489</v>
      </c>
      <c r="C758" s="21">
        <v>20799</v>
      </c>
      <c r="D758" s="21">
        <v>20862</v>
      </c>
      <c r="E758" s="21">
        <v>20791</v>
      </c>
      <c r="F758" s="21">
        <v>20898</v>
      </c>
      <c r="G758" s="21">
        <v>20826</v>
      </c>
    </row>
    <row r="759" spans="1:7" x14ac:dyDescent="0.25">
      <c r="A759" s="19" t="s">
        <v>94</v>
      </c>
      <c r="B759" s="19" t="s">
        <v>1490</v>
      </c>
      <c r="C759" s="21">
        <v>16937</v>
      </c>
      <c r="D759" s="21">
        <v>16978</v>
      </c>
      <c r="E759" s="21">
        <v>16907</v>
      </c>
      <c r="F759" s="21">
        <v>16938</v>
      </c>
      <c r="G759" s="21">
        <v>16970</v>
      </c>
    </row>
    <row r="760" spans="1:7" x14ac:dyDescent="0.25">
      <c r="A760" s="19" t="s">
        <v>94</v>
      </c>
      <c r="B760" s="19" t="s">
        <v>981</v>
      </c>
      <c r="C760" s="21">
        <v>19169</v>
      </c>
      <c r="D760" s="21">
        <v>19077</v>
      </c>
      <c r="E760" s="21">
        <v>18978</v>
      </c>
      <c r="F760" s="21">
        <v>18978</v>
      </c>
      <c r="G760" s="21">
        <v>19310</v>
      </c>
    </row>
    <row r="761" spans="1:7" x14ac:dyDescent="0.25">
      <c r="A761" s="19" t="s">
        <v>94</v>
      </c>
      <c r="B761" s="19" t="s">
        <v>983</v>
      </c>
      <c r="C761" s="21">
        <v>12389</v>
      </c>
      <c r="D761" s="21">
        <v>12388</v>
      </c>
      <c r="E761" s="21">
        <v>12315</v>
      </c>
      <c r="F761" s="21">
        <v>12391</v>
      </c>
      <c r="G761" s="21">
        <v>12407</v>
      </c>
    </row>
    <row r="762" spans="1:7" x14ac:dyDescent="0.25">
      <c r="A762" s="19" t="s">
        <v>94</v>
      </c>
      <c r="B762" s="19" t="s">
        <v>1491</v>
      </c>
      <c r="C762" s="21">
        <v>170389</v>
      </c>
      <c r="D762" s="21">
        <v>169488</v>
      </c>
      <c r="E762" s="21">
        <v>168495</v>
      </c>
      <c r="F762" s="21">
        <v>167475</v>
      </c>
      <c r="G762" s="21">
        <v>167334</v>
      </c>
    </row>
    <row r="763" spans="1:7" x14ac:dyDescent="0.25">
      <c r="A763" s="19" t="s">
        <v>94</v>
      </c>
      <c r="B763" s="19" t="s">
        <v>1492</v>
      </c>
      <c r="C763" s="21">
        <v>25427</v>
      </c>
      <c r="D763" s="21">
        <v>25554</v>
      </c>
      <c r="E763" s="21">
        <v>25569</v>
      </c>
      <c r="F763" s="21">
        <v>25639</v>
      </c>
      <c r="G763" s="21">
        <v>25613</v>
      </c>
    </row>
    <row r="764" spans="1:7" x14ac:dyDescent="0.25">
      <c r="A764" s="19" t="s">
        <v>94</v>
      </c>
      <c r="B764" s="19" t="s">
        <v>1083</v>
      </c>
      <c r="C764" s="21">
        <v>12353</v>
      </c>
      <c r="D764" s="21">
        <v>12492</v>
      </c>
      <c r="E764" s="21">
        <v>12529</v>
      </c>
      <c r="F764" s="21">
        <v>12618</v>
      </c>
      <c r="G764" s="21">
        <v>12804</v>
      </c>
    </row>
    <row r="765" spans="1:7" x14ac:dyDescent="0.25">
      <c r="A765" s="19" t="s">
        <v>94</v>
      </c>
      <c r="B765" s="19" t="s">
        <v>1257</v>
      </c>
      <c r="C765" s="21">
        <v>37576</v>
      </c>
      <c r="D765" s="21">
        <v>37486</v>
      </c>
      <c r="E765" s="21">
        <v>37363</v>
      </c>
      <c r="F765" s="21">
        <v>37113</v>
      </c>
      <c r="G765" s="21">
        <v>37382</v>
      </c>
    </row>
    <row r="766" spans="1:7" x14ac:dyDescent="0.25">
      <c r="A766" s="19" t="s">
        <v>94</v>
      </c>
      <c r="B766" s="19" t="s">
        <v>984</v>
      </c>
      <c r="C766" s="21">
        <v>24665</v>
      </c>
      <c r="D766" s="21">
        <v>24806</v>
      </c>
      <c r="E766" s="21">
        <v>24907</v>
      </c>
      <c r="F766" s="21">
        <v>25112</v>
      </c>
      <c r="G766" s="21">
        <v>25138</v>
      </c>
    </row>
    <row r="767" spans="1:7" x14ac:dyDescent="0.25">
      <c r="A767" s="19" t="s">
        <v>94</v>
      </c>
      <c r="B767" s="19" t="s">
        <v>1493</v>
      </c>
      <c r="C767" s="21">
        <v>28324</v>
      </c>
      <c r="D767" s="21">
        <v>28450</v>
      </c>
      <c r="E767" s="21">
        <v>28428</v>
      </c>
      <c r="F767" s="21">
        <v>28381</v>
      </c>
      <c r="G767" s="21">
        <v>28372</v>
      </c>
    </row>
    <row r="768" spans="1:7" x14ac:dyDescent="0.25">
      <c r="A768" s="19" t="s">
        <v>94</v>
      </c>
      <c r="B768" s="19" t="s">
        <v>1494</v>
      </c>
      <c r="C768" s="21">
        <v>16581</v>
      </c>
      <c r="D768" s="21">
        <v>16635</v>
      </c>
      <c r="E768" s="21">
        <v>16643</v>
      </c>
      <c r="F768" s="21">
        <v>16639</v>
      </c>
      <c r="G768" s="21">
        <v>16708</v>
      </c>
    </row>
    <row r="769" spans="1:7" x14ac:dyDescent="0.25">
      <c r="A769" s="19" t="s">
        <v>94</v>
      </c>
      <c r="B769" s="19" t="s">
        <v>1495</v>
      </c>
      <c r="C769" s="21">
        <v>271826</v>
      </c>
      <c r="D769" s="21">
        <v>270972</v>
      </c>
      <c r="E769" s="21">
        <v>270057</v>
      </c>
      <c r="F769" s="21">
        <v>269862</v>
      </c>
      <c r="G769" s="21">
        <v>268361</v>
      </c>
    </row>
    <row r="770" spans="1:7" x14ac:dyDescent="0.25">
      <c r="A770" s="19" t="s">
        <v>94</v>
      </c>
      <c r="B770" s="19" t="s">
        <v>1086</v>
      </c>
      <c r="C770" s="21">
        <v>23873</v>
      </c>
      <c r="D770" s="21">
        <v>23784</v>
      </c>
      <c r="E770" s="21">
        <v>23793</v>
      </c>
      <c r="F770" s="21">
        <v>23687</v>
      </c>
      <c r="G770" s="21">
        <v>23660</v>
      </c>
    </row>
    <row r="771" spans="1:7" x14ac:dyDescent="0.25">
      <c r="A771" s="19" t="s">
        <v>94</v>
      </c>
      <c r="B771" s="19" t="s">
        <v>987</v>
      </c>
      <c r="C771" s="21">
        <v>44729</v>
      </c>
      <c r="D771" s="21">
        <v>44522</v>
      </c>
      <c r="E771" s="21">
        <v>44367</v>
      </c>
      <c r="F771" s="21">
        <v>44229</v>
      </c>
      <c r="G771" s="21">
        <v>44341</v>
      </c>
    </row>
    <row r="772" spans="1:7" x14ac:dyDescent="0.25">
      <c r="A772" s="19" t="s">
        <v>94</v>
      </c>
      <c r="B772" s="19" t="s">
        <v>1496</v>
      </c>
      <c r="C772" s="21">
        <v>20277</v>
      </c>
      <c r="D772" s="21">
        <v>20385</v>
      </c>
      <c r="E772" s="21">
        <v>20440</v>
      </c>
      <c r="F772" s="21">
        <v>20491</v>
      </c>
      <c r="G772" s="21">
        <v>20640</v>
      </c>
    </row>
    <row r="773" spans="1:7" x14ac:dyDescent="0.25">
      <c r="A773" s="19" t="s">
        <v>94</v>
      </c>
      <c r="B773" s="19" t="s">
        <v>1497</v>
      </c>
      <c r="C773" s="21">
        <v>22995</v>
      </c>
      <c r="D773" s="21">
        <v>22951</v>
      </c>
      <c r="E773" s="21">
        <v>22935</v>
      </c>
      <c r="F773" s="21">
        <v>23019</v>
      </c>
      <c r="G773" s="21">
        <v>22860</v>
      </c>
    </row>
    <row r="774" spans="1:7" x14ac:dyDescent="0.25">
      <c r="A774" s="19" t="s">
        <v>94</v>
      </c>
      <c r="B774" s="19" t="s">
        <v>1498</v>
      </c>
      <c r="C774" s="21">
        <v>34594</v>
      </c>
      <c r="D774" s="21">
        <v>34487</v>
      </c>
      <c r="E774" s="21">
        <v>34384</v>
      </c>
      <c r="F774" s="21">
        <v>34329</v>
      </c>
      <c r="G774" s="21">
        <v>34469</v>
      </c>
    </row>
    <row r="775" spans="1:7" x14ac:dyDescent="0.25">
      <c r="A775" s="19" t="s">
        <v>94</v>
      </c>
      <c r="B775" s="19" t="s">
        <v>1499</v>
      </c>
      <c r="C775" s="21">
        <v>20669</v>
      </c>
      <c r="D775" s="21">
        <v>20696</v>
      </c>
      <c r="E775" s="21">
        <v>20700</v>
      </c>
      <c r="F775" s="21">
        <v>20710</v>
      </c>
      <c r="G775" s="21">
        <v>20874</v>
      </c>
    </row>
    <row r="776" spans="1:7" x14ac:dyDescent="0.25">
      <c r="A776" s="19" t="s">
        <v>94</v>
      </c>
      <c r="B776" s="19" t="s">
        <v>1500</v>
      </c>
      <c r="C776" s="21">
        <v>10751</v>
      </c>
      <c r="D776" s="21">
        <v>10731</v>
      </c>
      <c r="E776" s="21">
        <v>10686</v>
      </c>
      <c r="F776" s="21">
        <v>10641</v>
      </c>
      <c r="G776" s="21">
        <v>10614</v>
      </c>
    </row>
    <row r="777" spans="1:7" x14ac:dyDescent="0.25">
      <c r="A777" s="19" t="s">
        <v>94</v>
      </c>
      <c r="B777" s="19" t="s">
        <v>1501</v>
      </c>
      <c r="C777" s="21">
        <v>195732</v>
      </c>
      <c r="D777" s="21">
        <v>193817</v>
      </c>
      <c r="E777" s="21">
        <v>191199</v>
      </c>
      <c r="F777" s="21">
        <v>190292</v>
      </c>
      <c r="G777" s="21">
        <v>186723</v>
      </c>
    </row>
    <row r="778" spans="1:7" x14ac:dyDescent="0.25">
      <c r="A778" s="19" t="s">
        <v>94</v>
      </c>
      <c r="B778" s="19" t="s">
        <v>1502</v>
      </c>
      <c r="C778" s="21">
        <v>15148</v>
      </c>
      <c r="D778" s="21">
        <v>15112</v>
      </c>
      <c r="E778" s="21">
        <v>15137</v>
      </c>
      <c r="F778" s="21">
        <v>15163</v>
      </c>
      <c r="G778" s="21">
        <v>15249</v>
      </c>
    </row>
    <row r="779" spans="1:7" x14ac:dyDescent="0.25">
      <c r="A779" s="19" t="s">
        <v>94</v>
      </c>
      <c r="B779" s="19" t="s">
        <v>1092</v>
      </c>
      <c r="C779" s="21">
        <v>7054</v>
      </c>
      <c r="D779" s="21">
        <v>7029</v>
      </c>
      <c r="E779" s="21">
        <v>7159</v>
      </c>
      <c r="F779" s="21">
        <v>7139</v>
      </c>
      <c r="G779" s="21">
        <v>7185</v>
      </c>
    </row>
    <row r="780" spans="1:7" x14ac:dyDescent="0.25">
      <c r="A780" s="19" t="s">
        <v>94</v>
      </c>
      <c r="B780" s="19" t="s">
        <v>1503</v>
      </c>
      <c r="C780" s="21">
        <v>181451</v>
      </c>
      <c r="D780" s="21">
        <v>181120</v>
      </c>
      <c r="E780" s="21">
        <v>180954</v>
      </c>
      <c r="F780" s="21">
        <v>181427</v>
      </c>
      <c r="G780" s="21">
        <v>181504</v>
      </c>
    </row>
    <row r="781" spans="1:7" x14ac:dyDescent="0.25">
      <c r="A781" s="19" t="s">
        <v>94</v>
      </c>
      <c r="B781" s="19" t="s">
        <v>1504</v>
      </c>
      <c r="C781" s="21">
        <v>15498</v>
      </c>
      <c r="D781" s="21">
        <v>15510</v>
      </c>
      <c r="E781" s="21">
        <v>15503</v>
      </c>
      <c r="F781" s="21">
        <v>15593</v>
      </c>
      <c r="G781" s="21">
        <v>15593</v>
      </c>
    </row>
    <row r="782" spans="1:7" x14ac:dyDescent="0.25">
      <c r="A782" s="19" t="s">
        <v>94</v>
      </c>
      <c r="B782" s="19" t="s">
        <v>1505</v>
      </c>
      <c r="C782" s="21">
        <v>107038</v>
      </c>
      <c r="D782" s="21">
        <v>107367</v>
      </c>
      <c r="E782" s="21">
        <v>107569</v>
      </c>
      <c r="F782" s="21">
        <v>107790</v>
      </c>
      <c r="G782" s="21">
        <v>107533</v>
      </c>
    </row>
    <row r="783" spans="1:7" x14ac:dyDescent="0.25">
      <c r="A783" s="19" t="s">
        <v>94</v>
      </c>
      <c r="B783" s="19" t="s">
        <v>1462</v>
      </c>
      <c r="C783" s="21">
        <v>30996</v>
      </c>
      <c r="D783" s="21">
        <v>31198</v>
      </c>
      <c r="E783" s="21">
        <v>31380</v>
      </c>
      <c r="F783" s="21">
        <v>31513</v>
      </c>
      <c r="G783" s="21">
        <v>31860</v>
      </c>
    </row>
    <row r="784" spans="1:7" x14ac:dyDescent="0.25">
      <c r="A784" s="19" t="s">
        <v>94</v>
      </c>
      <c r="B784" s="19" t="s">
        <v>1368</v>
      </c>
      <c r="C784" s="21">
        <v>8265</v>
      </c>
      <c r="D784" s="21">
        <v>8280</v>
      </c>
      <c r="E784" s="21">
        <v>8204</v>
      </c>
      <c r="F784" s="21">
        <v>8165</v>
      </c>
      <c r="G784" s="21">
        <v>8270</v>
      </c>
    </row>
    <row r="785" spans="1:7" x14ac:dyDescent="0.25">
      <c r="A785" s="19" t="s">
        <v>94</v>
      </c>
      <c r="B785" s="19" t="s">
        <v>1506</v>
      </c>
      <c r="C785" s="21">
        <v>62998</v>
      </c>
      <c r="D785" s="21">
        <v>62474</v>
      </c>
      <c r="E785" s="21">
        <v>62401</v>
      </c>
      <c r="F785" s="21">
        <v>62005</v>
      </c>
      <c r="G785" s="21">
        <v>61522</v>
      </c>
    </row>
    <row r="786" spans="1:7" x14ac:dyDescent="0.25">
      <c r="A786" s="19" t="s">
        <v>94</v>
      </c>
      <c r="B786" s="19" t="s">
        <v>993</v>
      </c>
      <c r="C786" s="21">
        <v>28036</v>
      </c>
      <c r="D786" s="21">
        <v>27932</v>
      </c>
      <c r="E786" s="21">
        <v>27771</v>
      </c>
      <c r="F786" s="21">
        <v>27728</v>
      </c>
      <c r="G786" s="21">
        <v>27774</v>
      </c>
    </row>
    <row r="787" spans="1:7" x14ac:dyDescent="0.25">
      <c r="A787" s="19" t="s">
        <v>94</v>
      </c>
      <c r="B787" s="19" t="s">
        <v>1369</v>
      </c>
      <c r="C787" s="21">
        <v>65884</v>
      </c>
      <c r="D787" s="21">
        <v>66046</v>
      </c>
      <c r="E787" s="21">
        <v>66179</v>
      </c>
      <c r="F787" s="21">
        <v>66630</v>
      </c>
      <c r="G787" s="21">
        <v>66972</v>
      </c>
    </row>
    <row r="788" spans="1:7" x14ac:dyDescent="0.25">
      <c r="A788" s="19" t="s">
        <v>94</v>
      </c>
      <c r="B788" s="19" t="s">
        <v>1507</v>
      </c>
      <c r="C788" s="21">
        <v>28296</v>
      </c>
      <c r="D788" s="21">
        <v>28083</v>
      </c>
      <c r="E788" s="21">
        <v>27958</v>
      </c>
      <c r="F788" s="21">
        <v>27865</v>
      </c>
      <c r="G788" s="21">
        <v>27851</v>
      </c>
    </row>
    <row r="789" spans="1:7" x14ac:dyDescent="0.25">
      <c r="A789" s="19" t="s">
        <v>94</v>
      </c>
      <c r="B789" s="19" t="s">
        <v>1094</v>
      </c>
      <c r="C789" s="21">
        <v>24102</v>
      </c>
      <c r="D789" s="21">
        <v>24133</v>
      </c>
      <c r="E789" s="21">
        <v>24163</v>
      </c>
      <c r="F789" s="21">
        <v>24074</v>
      </c>
      <c r="G789" s="21">
        <v>24274</v>
      </c>
    </row>
    <row r="790" spans="1:7" x14ac:dyDescent="0.25">
      <c r="A790" s="19" t="s">
        <v>94</v>
      </c>
      <c r="B790" s="19" t="s">
        <v>1508</v>
      </c>
      <c r="C790" s="21">
        <v>33964</v>
      </c>
      <c r="D790" s="21">
        <v>34047</v>
      </c>
      <c r="E790" s="21">
        <v>33722</v>
      </c>
      <c r="F790" s="21">
        <v>33475</v>
      </c>
      <c r="G790" s="21">
        <v>33444</v>
      </c>
    </row>
    <row r="791" spans="1:7" x14ac:dyDescent="0.25">
      <c r="A791" s="19" t="s">
        <v>95</v>
      </c>
      <c r="B791" s="19" t="s">
        <v>1509</v>
      </c>
      <c r="C791" s="21">
        <v>7152</v>
      </c>
      <c r="D791" s="21">
        <v>7074</v>
      </c>
      <c r="E791" s="21">
        <v>7051</v>
      </c>
      <c r="F791" s="21">
        <v>7005</v>
      </c>
      <c r="G791" s="21">
        <v>7145</v>
      </c>
    </row>
    <row r="792" spans="1:7" x14ac:dyDescent="0.25">
      <c r="A792" s="19" t="s">
        <v>95</v>
      </c>
      <c r="B792" s="19" t="s">
        <v>1153</v>
      </c>
      <c r="C792" s="21">
        <v>3602</v>
      </c>
      <c r="D792" s="21">
        <v>3644</v>
      </c>
      <c r="E792" s="21">
        <v>3657</v>
      </c>
      <c r="F792" s="21">
        <v>3692</v>
      </c>
      <c r="G792" s="21">
        <v>3754</v>
      </c>
    </row>
    <row r="793" spans="1:7" x14ac:dyDescent="0.25">
      <c r="A793" s="19" t="s">
        <v>95</v>
      </c>
      <c r="B793" s="19" t="s">
        <v>1510</v>
      </c>
      <c r="C793" s="21">
        <v>13687</v>
      </c>
      <c r="D793" s="21">
        <v>13852</v>
      </c>
      <c r="E793" s="21">
        <v>13803</v>
      </c>
      <c r="F793" s="21">
        <v>13851</v>
      </c>
      <c r="G793" s="21">
        <v>13874</v>
      </c>
    </row>
    <row r="794" spans="1:7" x14ac:dyDescent="0.25">
      <c r="A794" s="19" t="s">
        <v>95</v>
      </c>
      <c r="B794" s="19" t="s">
        <v>1511</v>
      </c>
      <c r="C794" s="21">
        <v>12426</v>
      </c>
      <c r="D794" s="21">
        <v>12401</v>
      </c>
      <c r="E794" s="21">
        <v>12353</v>
      </c>
      <c r="F794" s="21">
        <v>12505</v>
      </c>
      <c r="G794" s="21">
        <v>12577</v>
      </c>
    </row>
    <row r="795" spans="1:7" x14ac:dyDescent="0.25">
      <c r="A795" s="19" t="s">
        <v>95</v>
      </c>
      <c r="B795" s="19" t="s">
        <v>1512</v>
      </c>
      <c r="C795" s="21">
        <v>5496</v>
      </c>
      <c r="D795" s="21">
        <v>5471</v>
      </c>
      <c r="E795" s="21">
        <v>5550</v>
      </c>
      <c r="F795" s="21">
        <v>5626</v>
      </c>
      <c r="G795" s="21">
        <v>5711</v>
      </c>
    </row>
    <row r="796" spans="1:7" x14ac:dyDescent="0.25">
      <c r="A796" s="19" t="s">
        <v>95</v>
      </c>
      <c r="B796" s="19" t="s">
        <v>1043</v>
      </c>
      <c r="C796" s="21">
        <v>25645</v>
      </c>
      <c r="D796" s="21">
        <v>25625</v>
      </c>
      <c r="E796" s="21">
        <v>25656</v>
      </c>
      <c r="F796" s="21">
        <v>25644</v>
      </c>
      <c r="G796" s="21">
        <v>25608</v>
      </c>
    </row>
    <row r="797" spans="1:7" x14ac:dyDescent="0.25">
      <c r="A797" s="19" t="s">
        <v>95</v>
      </c>
      <c r="B797" s="19" t="s">
        <v>1513</v>
      </c>
      <c r="C797" s="21">
        <v>131228</v>
      </c>
      <c r="D797" s="21">
        <v>131723</v>
      </c>
      <c r="E797" s="21">
        <v>132238</v>
      </c>
      <c r="F797" s="21">
        <v>133077</v>
      </c>
      <c r="G797" s="21">
        <v>133701</v>
      </c>
    </row>
    <row r="798" spans="1:7" x14ac:dyDescent="0.25">
      <c r="A798" s="19" t="s">
        <v>95</v>
      </c>
      <c r="B798" s="19" t="s">
        <v>1044</v>
      </c>
      <c r="C798" s="21">
        <v>26234</v>
      </c>
      <c r="D798" s="21">
        <v>26312</v>
      </c>
      <c r="E798" s="21">
        <v>26443</v>
      </c>
      <c r="F798" s="21">
        <v>26416</v>
      </c>
      <c r="G798" s="21">
        <v>26443</v>
      </c>
    </row>
    <row r="799" spans="1:7" x14ac:dyDescent="0.25">
      <c r="A799" s="19" t="s">
        <v>95</v>
      </c>
      <c r="B799" s="19" t="s">
        <v>1514</v>
      </c>
      <c r="C799" s="21">
        <v>25062</v>
      </c>
      <c r="D799" s="21">
        <v>24941</v>
      </c>
      <c r="E799" s="21">
        <v>24823</v>
      </c>
      <c r="F799" s="21">
        <v>24747</v>
      </c>
      <c r="G799" s="21">
        <v>24746</v>
      </c>
    </row>
    <row r="800" spans="1:7" x14ac:dyDescent="0.25">
      <c r="A800" s="19" t="s">
        <v>95</v>
      </c>
      <c r="B800" s="19" t="s">
        <v>1515</v>
      </c>
      <c r="C800" s="21">
        <v>21175</v>
      </c>
      <c r="D800" s="21">
        <v>21178</v>
      </c>
      <c r="E800" s="21">
        <v>21126</v>
      </c>
      <c r="F800" s="21">
        <v>21007</v>
      </c>
      <c r="G800" s="21">
        <v>21105</v>
      </c>
    </row>
    <row r="801" spans="1:7" x14ac:dyDescent="0.25">
      <c r="A801" s="19" t="s">
        <v>95</v>
      </c>
      <c r="B801" s="19" t="s">
        <v>1516</v>
      </c>
      <c r="C801" s="21">
        <v>19620</v>
      </c>
      <c r="D801" s="21">
        <v>19826</v>
      </c>
      <c r="E801" s="21">
        <v>20144</v>
      </c>
      <c r="F801" s="21">
        <v>20325</v>
      </c>
      <c r="G801" s="21">
        <v>20374</v>
      </c>
    </row>
    <row r="802" spans="1:7" x14ac:dyDescent="0.25">
      <c r="A802" s="19" t="s">
        <v>95</v>
      </c>
      <c r="B802" s="19" t="s">
        <v>935</v>
      </c>
      <c r="C802" s="21">
        <v>14439</v>
      </c>
      <c r="D802" s="21">
        <v>14525</v>
      </c>
      <c r="E802" s="21">
        <v>14592</v>
      </c>
      <c r="F802" s="21">
        <v>14702</v>
      </c>
      <c r="G802" s="21">
        <v>14881</v>
      </c>
    </row>
    <row r="803" spans="1:7" x14ac:dyDescent="0.25">
      <c r="A803" s="19" t="s">
        <v>95</v>
      </c>
      <c r="B803" s="19" t="s">
        <v>936</v>
      </c>
      <c r="C803" s="21">
        <v>9668</v>
      </c>
      <c r="D803" s="21">
        <v>9711</v>
      </c>
      <c r="E803" s="21">
        <v>9729</v>
      </c>
      <c r="F803" s="21">
        <v>9811</v>
      </c>
      <c r="G803" s="21">
        <v>9801</v>
      </c>
    </row>
    <row r="804" spans="1:7" x14ac:dyDescent="0.25">
      <c r="A804" s="19" t="s">
        <v>95</v>
      </c>
      <c r="B804" s="19" t="s">
        <v>1046</v>
      </c>
      <c r="C804" s="21">
        <v>20165</v>
      </c>
      <c r="D804" s="21">
        <v>20153</v>
      </c>
      <c r="E804" s="21">
        <v>20274</v>
      </c>
      <c r="F804" s="21">
        <v>20388</v>
      </c>
      <c r="G804" s="21">
        <v>20423</v>
      </c>
    </row>
    <row r="805" spans="1:7" x14ac:dyDescent="0.25">
      <c r="A805" s="19" t="s">
        <v>95</v>
      </c>
      <c r="B805" s="19" t="s">
        <v>1418</v>
      </c>
      <c r="C805" s="21">
        <v>12836</v>
      </c>
      <c r="D805" s="21">
        <v>12948</v>
      </c>
      <c r="E805" s="21">
        <v>13144</v>
      </c>
      <c r="F805" s="21">
        <v>13176</v>
      </c>
      <c r="G805" s="21">
        <v>13351</v>
      </c>
    </row>
    <row r="806" spans="1:7" x14ac:dyDescent="0.25">
      <c r="A806" s="19" t="s">
        <v>95</v>
      </c>
      <c r="B806" s="19" t="s">
        <v>1517</v>
      </c>
      <c r="C806" s="21">
        <v>18627</v>
      </c>
      <c r="D806" s="21">
        <v>18564</v>
      </c>
      <c r="E806" s="21">
        <v>18490</v>
      </c>
      <c r="F806" s="21">
        <v>18348</v>
      </c>
      <c r="G806" s="21">
        <v>18254</v>
      </c>
    </row>
    <row r="807" spans="1:7" x14ac:dyDescent="0.25">
      <c r="A807" s="19" t="s">
        <v>95</v>
      </c>
      <c r="B807" s="19" t="s">
        <v>1518</v>
      </c>
      <c r="C807" s="21">
        <v>42450</v>
      </c>
      <c r="D807" s="21">
        <v>42642</v>
      </c>
      <c r="E807" s="21">
        <v>42999</v>
      </c>
      <c r="F807" s="21">
        <v>43096</v>
      </c>
      <c r="G807" s="21">
        <v>42983</v>
      </c>
    </row>
    <row r="808" spans="1:7" x14ac:dyDescent="0.25">
      <c r="A808" s="19" t="s">
        <v>95</v>
      </c>
      <c r="B808" s="19" t="s">
        <v>938</v>
      </c>
      <c r="C808" s="21">
        <v>11235</v>
      </c>
      <c r="D808" s="21">
        <v>11295</v>
      </c>
      <c r="E808" s="21">
        <v>11307</v>
      </c>
      <c r="F808" s="21">
        <v>11394</v>
      </c>
      <c r="G808" s="21">
        <v>11483</v>
      </c>
    </row>
    <row r="809" spans="1:7" x14ac:dyDescent="0.25">
      <c r="A809" s="19" t="s">
        <v>95</v>
      </c>
      <c r="B809" s="19" t="s">
        <v>1519</v>
      </c>
      <c r="C809" s="21">
        <v>11933</v>
      </c>
      <c r="D809" s="21">
        <v>11952</v>
      </c>
      <c r="E809" s="21">
        <v>12002</v>
      </c>
      <c r="F809" s="21">
        <v>12094</v>
      </c>
      <c r="G809" s="21">
        <v>12151</v>
      </c>
    </row>
    <row r="810" spans="1:7" x14ac:dyDescent="0.25">
      <c r="A810" s="19" t="s">
        <v>95</v>
      </c>
      <c r="B810" s="19" t="s">
        <v>941</v>
      </c>
      <c r="C810" s="21">
        <v>9395</v>
      </c>
      <c r="D810" s="21">
        <v>9502</v>
      </c>
      <c r="E810" s="21">
        <v>9396</v>
      </c>
      <c r="F810" s="21">
        <v>9288</v>
      </c>
      <c r="G810" s="21">
        <v>9219</v>
      </c>
    </row>
    <row r="811" spans="1:7" x14ac:dyDescent="0.25">
      <c r="A811" s="19" t="s">
        <v>95</v>
      </c>
      <c r="B811" s="19" t="s">
        <v>942</v>
      </c>
      <c r="C811" s="21">
        <v>16016</v>
      </c>
      <c r="D811" s="21">
        <v>16106</v>
      </c>
      <c r="E811" s="21">
        <v>16141</v>
      </c>
      <c r="F811" s="21">
        <v>16295</v>
      </c>
      <c r="G811" s="21">
        <v>16498</v>
      </c>
    </row>
    <row r="812" spans="1:7" x14ac:dyDescent="0.25">
      <c r="A812" s="19" t="s">
        <v>95</v>
      </c>
      <c r="B812" s="19" t="s">
        <v>1290</v>
      </c>
      <c r="C812" s="21">
        <v>17549</v>
      </c>
      <c r="D812" s="21">
        <v>17540</v>
      </c>
      <c r="E812" s="21">
        <v>17648</v>
      </c>
      <c r="F812" s="21">
        <v>17661</v>
      </c>
      <c r="G812" s="21">
        <v>17726</v>
      </c>
    </row>
    <row r="813" spans="1:7" x14ac:dyDescent="0.25">
      <c r="A813" s="19" t="s">
        <v>95</v>
      </c>
      <c r="B813" s="19" t="s">
        <v>1421</v>
      </c>
      <c r="C813" s="21">
        <v>46429</v>
      </c>
      <c r="D813" s="21">
        <v>46437</v>
      </c>
      <c r="E813" s="21">
        <v>46874</v>
      </c>
      <c r="F813" s="21">
        <v>47248</v>
      </c>
      <c r="G813" s="21">
        <v>47558</v>
      </c>
    </row>
    <row r="814" spans="1:7" x14ac:dyDescent="0.25">
      <c r="A814" s="19" t="s">
        <v>95</v>
      </c>
      <c r="B814" s="19" t="s">
        <v>1053</v>
      </c>
      <c r="C814" s="21">
        <v>16820</v>
      </c>
      <c r="D814" s="21">
        <v>17089</v>
      </c>
      <c r="E814" s="21">
        <v>17076</v>
      </c>
      <c r="F814" s="21">
        <v>17103</v>
      </c>
      <c r="G814" s="21">
        <v>17082</v>
      </c>
    </row>
    <row r="815" spans="1:7" x14ac:dyDescent="0.25">
      <c r="A815" s="19" t="s">
        <v>95</v>
      </c>
      <c r="B815" s="19" t="s">
        <v>952</v>
      </c>
      <c r="C815" s="21">
        <v>93453</v>
      </c>
      <c r="D815" s="21">
        <v>89953</v>
      </c>
      <c r="E815" s="21">
        <v>87208</v>
      </c>
      <c r="F815" s="21">
        <v>84248</v>
      </c>
      <c r="G815" s="21">
        <v>80631</v>
      </c>
    </row>
    <row r="816" spans="1:7" x14ac:dyDescent="0.25">
      <c r="A816" s="19" t="s">
        <v>95</v>
      </c>
      <c r="B816" s="19" t="s">
        <v>1520</v>
      </c>
      <c r="C816" s="21">
        <v>9000</v>
      </c>
      <c r="D816" s="21">
        <v>8972</v>
      </c>
      <c r="E816" s="21">
        <v>8969</v>
      </c>
      <c r="F816" s="21">
        <v>8884</v>
      </c>
      <c r="G816" s="21">
        <v>8777</v>
      </c>
    </row>
    <row r="817" spans="1:7" x14ac:dyDescent="0.25">
      <c r="A817" s="19" t="s">
        <v>95</v>
      </c>
      <c r="B817" s="19" t="s">
        <v>1299</v>
      </c>
      <c r="C817" s="21">
        <v>7870</v>
      </c>
      <c r="D817" s="21">
        <v>7890</v>
      </c>
      <c r="E817" s="21">
        <v>7947</v>
      </c>
      <c r="F817" s="21">
        <v>8053</v>
      </c>
      <c r="G817" s="21">
        <v>8137</v>
      </c>
    </row>
    <row r="818" spans="1:7" x14ac:dyDescent="0.25">
      <c r="A818" s="19" t="s">
        <v>95</v>
      </c>
      <c r="B818" s="19" t="s">
        <v>1473</v>
      </c>
      <c r="C818" s="21">
        <v>17011</v>
      </c>
      <c r="D818" s="21">
        <v>17081</v>
      </c>
      <c r="E818" s="21">
        <v>17143</v>
      </c>
      <c r="F818" s="21">
        <v>17288</v>
      </c>
      <c r="G818" s="21">
        <v>17393</v>
      </c>
    </row>
    <row r="819" spans="1:7" x14ac:dyDescent="0.25">
      <c r="A819" s="19" t="s">
        <v>95</v>
      </c>
      <c r="B819" s="19" t="s">
        <v>1521</v>
      </c>
      <c r="C819" s="21">
        <v>38967</v>
      </c>
      <c r="D819" s="21">
        <v>39149</v>
      </c>
      <c r="E819" s="21">
        <v>39326</v>
      </c>
      <c r="F819" s="21">
        <v>39613</v>
      </c>
      <c r="G819" s="21">
        <v>39874</v>
      </c>
    </row>
    <row r="820" spans="1:7" x14ac:dyDescent="0.25">
      <c r="A820" s="19" t="s">
        <v>95</v>
      </c>
      <c r="B820" s="19" t="s">
        <v>1522</v>
      </c>
      <c r="C820" s="21">
        <v>17258</v>
      </c>
      <c r="D820" s="21">
        <v>17121</v>
      </c>
      <c r="E820" s="21">
        <v>17141</v>
      </c>
      <c r="F820" s="21">
        <v>17109</v>
      </c>
      <c r="G820" s="21">
        <v>17004</v>
      </c>
    </row>
    <row r="821" spans="1:7" x14ac:dyDescent="0.25">
      <c r="A821" s="19" t="s">
        <v>95</v>
      </c>
      <c r="B821" s="19" t="s">
        <v>1523</v>
      </c>
      <c r="C821" s="21">
        <v>97311</v>
      </c>
      <c r="D821" s="21">
        <v>96922</v>
      </c>
      <c r="E821" s="21">
        <v>97066</v>
      </c>
      <c r="F821" s="21">
        <v>96763</v>
      </c>
      <c r="G821" s="21">
        <v>96850</v>
      </c>
    </row>
    <row r="822" spans="1:7" x14ac:dyDescent="0.25">
      <c r="A822" s="19" t="s">
        <v>95</v>
      </c>
      <c r="B822" s="19" t="s">
        <v>1524</v>
      </c>
      <c r="C822" s="21">
        <v>9208</v>
      </c>
      <c r="D822" s="21">
        <v>9277</v>
      </c>
      <c r="E822" s="21">
        <v>9422</v>
      </c>
      <c r="F822" s="21">
        <v>9581</v>
      </c>
      <c r="G822" s="21">
        <v>9702</v>
      </c>
    </row>
    <row r="823" spans="1:7" x14ac:dyDescent="0.25">
      <c r="A823" s="19" t="s">
        <v>95</v>
      </c>
      <c r="B823" s="19" t="s">
        <v>957</v>
      </c>
      <c r="C823" s="21">
        <v>19650</v>
      </c>
      <c r="D823" s="21">
        <v>19679</v>
      </c>
      <c r="E823" s="21">
        <v>19687</v>
      </c>
      <c r="F823" s="21">
        <v>19858</v>
      </c>
      <c r="G823" s="21">
        <v>20142</v>
      </c>
    </row>
    <row r="824" spans="1:7" x14ac:dyDescent="0.25">
      <c r="A824" s="19" t="s">
        <v>95</v>
      </c>
      <c r="B824" s="19" t="s">
        <v>1309</v>
      </c>
      <c r="C824" s="21">
        <v>15642</v>
      </c>
      <c r="D824" s="21">
        <v>15752</v>
      </c>
      <c r="E824" s="21">
        <v>15767</v>
      </c>
      <c r="F824" s="21">
        <v>15857</v>
      </c>
      <c r="G824" s="21">
        <v>15910</v>
      </c>
    </row>
    <row r="825" spans="1:7" x14ac:dyDescent="0.25">
      <c r="A825" s="19" t="s">
        <v>95</v>
      </c>
      <c r="B825" s="19" t="s">
        <v>958</v>
      </c>
      <c r="C825" s="21">
        <v>10070</v>
      </c>
      <c r="D825" s="21">
        <v>10085</v>
      </c>
      <c r="E825" s="21">
        <v>10160</v>
      </c>
      <c r="F825" s="21">
        <v>10177</v>
      </c>
      <c r="G825" s="21">
        <v>10319</v>
      </c>
    </row>
    <row r="826" spans="1:7" x14ac:dyDescent="0.25">
      <c r="A826" s="19" t="s">
        <v>95</v>
      </c>
      <c r="B826" s="19" t="s">
        <v>1175</v>
      </c>
      <c r="C826" s="21">
        <v>6960</v>
      </c>
      <c r="D826" s="21">
        <v>6981</v>
      </c>
      <c r="E826" s="21">
        <v>6930</v>
      </c>
      <c r="F826" s="21">
        <v>6947</v>
      </c>
      <c r="G826" s="21">
        <v>6912</v>
      </c>
    </row>
    <row r="827" spans="1:7" x14ac:dyDescent="0.25">
      <c r="A827" s="19" t="s">
        <v>95</v>
      </c>
      <c r="B827" s="19" t="s">
        <v>960</v>
      </c>
      <c r="C827" s="21">
        <v>8888</v>
      </c>
      <c r="D827" s="21">
        <v>8965</v>
      </c>
      <c r="E827" s="21">
        <v>8954</v>
      </c>
      <c r="F827" s="21">
        <v>9001</v>
      </c>
      <c r="G827" s="21">
        <v>8944</v>
      </c>
    </row>
    <row r="828" spans="1:7" x14ac:dyDescent="0.25">
      <c r="A828" s="19" t="s">
        <v>95</v>
      </c>
      <c r="B828" s="19" t="s">
        <v>1430</v>
      </c>
      <c r="C828" s="21">
        <v>12232</v>
      </c>
      <c r="D828" s="21">
        <v>12272</v>
      </c>
      <c r="E828" s="21">
        <v>12298</v>
      </c>
      <c r="F828" s="21">
        <v>12286</v>
      </c>
      <c r="G828" s="21">
        <v>12405</v>
      </c>
    </row>
    <row r="829" spans="1:7" x14ac:dyDescent="0.25">
      <c r="A829" s="19" t="s">
        <v>95</v>
      </c>
      <c r="B829" s="19" t="s">
        <v>1525</v>
      </c>
      <c r="C829" s="21">
        <v>10689</v>
      </c>
      <c r="D829" s="21">
        <v>10720</v>
      </c>
      <c r="E829" s="21">
        <v>10645</v>
      </c>
      <c r="F829" s="21">
        <v>10642</v>
      </c>
      <c r="G829" s="21">
        <v>10649</v>
      </c>
    </row>
    <row r="830" spans="1:7" x14ac:dyDescent="0.25">
      <c r="A830" s="19" t="s">
        <v>95</v>
      </c>
      <c r="B830" s="19" t="s">
        <v>1236</v>
      </c>
      <c r="C830" s="21">
        <v>14773</v>
      </c>
      <c r="D830" s="21">
        <v>14886</v>
      </c>
      <c r="E830" s="21">
        <v>15032</v>
      </c>
      <c r="F830" s="21">
        <v>15075</v>
      </c>
      <c r="G830" s="21">
        <v>15218</v>
      </c>
    </row>
    <row r="831" spans="1:7" x14ac:dyDescent="0.25">
      <c r="A831" s="19" t="s">
        <v>95</v>
      </c>
      <c r="B831" s="19" t="s">
        <v>1319</v>
      </c>
      <c r="C831" s="21">
        <v>10630</v>
      </c>
      <c r="D831" s="21">
        <v>10710</v>
      </c>
      <c r="E831" s="21">
        <v>10756</v>
      </c>
      <c r="F831" s="21">
        <v>10887</v>
      </c>
      <c r="G831" s="21">
        <v>11028</v>
      </c>
    </row>
    <row r="832" spans="1:7" x14ac:dyDescent="0.25">
      <c r="A832" s="19" t="s">
        <v>95</v>
      </c>
      <c r="B832" s="19" t="s">
        <v>1431</v>
      </c>
      <c r="C832" s="21">
        <v>16846</v>
      </c>
      <c r="D832" s="21">
        <v>16937</v>
      </c>
      <c r="E832" s="21">
        <v>17073</v>
      </c>
      <c r="F832" s="21">
        <v>17196</v>
      </c>
      <c r="G832" s="21">
        <v>17253</v>
      </c>
    </row>
    <row r="833" spans="1:7" x14ac:dyDescent="0.25">
      <c r="A833" s="19" t="s">
        <v>95</v>
      </c>
      <c r="B833" s="19" t="s">
        <v>1478</v>
      </c>
      <c r="C833" s="21">
        <v>14049</v>
      </c>
      <c r="D833" s="21">
        <v>14105</v>
      </c>
      <c r="E833" s="21">
        <v>14107</v>
      </c>
      <c r="F833" s="21">
        <v>14046</v>
      </c>
      <c r="G833" s="21">
        <v>14139</v>
      </c>
    </row>
    <row r="834" spans="1:7" x14ac:dyDescent="0.25">
      <c r="A834" s="19" t="s">
        <v>95</v>
      </c>
      <c r="B834" s="19" t="s">
        <v>962</v>
      </c>
      <c r="C834" s="21">
        <v>19954</v>
      </c>
      <c r="D834" s="21">
        <v>20033</v>
      </c>
      <c r="E834" s="21">
        <v>20044</v>
      </c>
      <c r="F834" s="21">
        <v>19833</v>
      </c>
      <c r="G834" s="21">
        <v>19843</v>
      </c>
    </row>
    <row r="835" spans="1:7" x14ac:dyDescent="0.25">
      <c r="A835" s="19" t="s">
        <v>95</v>
      </c>
      <c r="B835" s="19" t="s">
        <v>1064</v>
      </c>
      <c r="C835" s="21">
        <v>9158</v>
      </c>
      <c r="D835" s="21">
        <v>9172</v>
      </c>
      <c r="E835" s="21">
        <v>9229</v>
      </c>
      <c r="F835" s="21">
        <v>9257</v>
      </c>
      <c r="G835" s="21">
        <v>9313</v>
      </c>
    </row>
    <row r="836" spans="1:7" x14ac:dyDescent="0.25">
      <c r="A836" s="19" t="s">
        <v>95</v>
      </c>
      <c r="B836" s="19" t="s">
        <v>1108</v>
      </c>
      <c r="C836" s="21">
        <v>9558</v>
      </c>
      <c r="D836" s="21">
        <v>9559</v>
      </c>
      <c r="E836" s="21">
        <v>9569</v>
      </c>
      <c r="F836" s="21">
        <v>9530</v>
      </c>
      <c r="G836" s="21">
        <v>9556</v>
      </c>
    </row>
    <row r="837" spans="1:7" x14ac:dyDescent="0.25">
      <c r="A837" s="19" t="s">
        <v>95</v>
      </c>
      <c r="B837" s="19" t="s">
        <v>1526</v>
      </c>
      <c r="C837" s="21">
        <v>6860</v>
      </c>
      <c r="D837" s="21">
        <v>6846</v>
      </c>
      <c r="E837" s="21">
        <v>6869</v>
      </c>
      <c r="F837" s="21">
        <v>6961</v>
      </c>
      <c r="G837" s="21">
        <v>6968</v>
      </c>
    </row>
    <row r="838" spans="1:7" x14ac:dyDescent="0.25">
      <c r="A838" s="19" t="s">
        <v>95</v>
      </c>
      <c r="B838" s="19" t="s">
        <v>1527</v>
      </c>
      <c r="C838" s="21">
        <v>16184</v>
      </c>
      <c r="D838" s="21">
        <v>16155</v>
      </c>
      <c r="E838" s="21">
        <v>16133</v>
      </c>
      <c r="F838" s="21">
        <v>16192</v>
      </c>
      <c r="G838" s="21">
        <v>16282</v>
      </c>
    </row>
    <row r="839" spans="1:7" x14ac:dyDescent="0.25">
      <c r="A839" s="19" t="s">
        <v>95</v>
      </c>
      <c r="B839" s="19" t="s">
        <v>964</v>
      </c>
      <c r="C839" s="21">
        <v>19439</v>
      </c>
      <c r="D839" s="21">
        <v>19427</v>
      </c>
      <c r="E839" s="21">
        <v>19382</v>
      </c>
      <c r="F839" s="21">
        <v>19393</v>
      </c>
      <c r="G839" s="21">
        <v>19366</v>
      </c>
    </row>
    <row r="840" spans="1:7" x14ac:dyDescent="0.25">
      <c r="A840" s="19" t="s">
        <v>95</v>
      </c>
      <c r="B840" s="19" t="s">
        <v>1325</v>
      </c>
      <c r="C840" s="21">
        <v>37185</v>
      </c>
      <c r="D840" s="21">
        <v>37189</v>
      </c>
      <c r="E840" s="21">
        <v>36995</v>
      </c>
      <c r="F840" s="21">
        <v>36736</v>
      </c>
      <c r="G840" s="21">
        <v>36750</v>
      </c>
    </row>
    <row r="841" spans="1:7" x14ac:dyDescent="0.25">
      <c r="A841" s="19" t="s">
        <v>95</v>
      </c>
      <c r="B841" s="19" t="s">
        <v>965</v>
      </c>
      <c r="C841" s="21">
        <v>18295</v>
      </c>
      <c r="D841" s="21">
        <v>18256</v>
      </c>
      <c r="E841" s="21">
        <v>18219</v>
      </c>
      <c r="F841" s="21">
        <v>18063</v>
      </c>
      <c r="G841" s="21">
        <v>17906</v>
      </c>
    </row>
    <row r="842" spans="1:7" x14ac:dyDescent="0.25">
      <c r="A842" s="19" t="s">
        <v>95</v>
      </c>
      <c r="B842" s="19" t="s">
        <v>1067</v>
      </c>
      <c r="C842" s="21">
        <v>151140</v>
      </c>
      <c r="D842" s="21">
        <v>150549</v>
      </c>
      <c r="E842" s="21">
        <v>149325</v>
      </c>
      <c r="F842" s="21">
        <v>146928</v>
      </c>
      <c r="G842" s="21">
        <v>144943</v>
      </c>
    </row>
    <row r="843" spans="1:7" x14ac:dyDescent="0.25">
      <c r="A843" s="19" t="s">
        <v>95</v>
      </c>
      <c r="B843" s="19" t="s">
        <v>1328</v>
      </c>
      <c r="C843" s="21">
        <v>20681</v>
      </c>
      <c r="D843" s="21">
        <v>20673</v>
      </c>
      <c r="E843" s="21">
        <v>20618</v>
      </c>
      <c r="F843" s="21">
        <v>20392</v>
      </c>
      <c r="G843" s="21">
        <v>20433</v>
      </c>
    </row>
    <row r="844" spans="1:7" x14ac:dyDescent="0.25">
      <c r="A844" s="19" t="s">
        <v>95</v>
      </c>
      <c r="B844" s="19" t="s">
        <v>1528</v>
      </c>
      <c r="C844" s="21">
        <v>10246</v>
      </c>
      <c r="D844" s="21">
        <v>10213</v>
      </c>
      <c r="E844" s="21">
        <v>10141</v>
      </c>
      <c r="F844" s="21">
        <v>10170</v>
      </c>
      <c r="G844" s="21">
        <v>10171</v>
      </c>
    </row>
    <row r="845" spans="1:7" x14ac:dyDescent="0.25">
      <c r="A845" s="19" t="s">
        <v>95</v>
      </c>
      <c r="B845" s="19" t="s">
        <v>1529</v>
      </c>
      <c r="C845" s="21">
        <v>14813</v>
      </c>
      <c r="D845" s="21">
        <v>14878</v>
      </c>
      <c r="E845" s="21">
        <v>14939</v>
      </c>
      <c r="F845" s="21">
        <v>15104</v>
      </c>
      <c r="G845" s="21">
        <v>15158</v>
      </c>
    </row>
    <row r="846" spans="1:7" x14ac:dyDescent="0.25">
      <c r="A846" s="19" t="s">
        <v>95</v>
      </c>
      <c r="B846" s="19" t="s">
        <v>969</v>
      </c>
      <c r="C846" s="21">
        <v>33657</v>
      </c>
      <c r="D846" s="21">
        <v>33909</v>
      </c>
      <c r="E846" s="21">
        <v>34216</v>
      </c>
      <c r="F846" s="21">
        <v>34458</v>
      </c>
      <c r="G846" s="21">
        <v>34894</v>
      </c>
    </row>
    <row r="847" spans="1:7" x14ac:dyDescent="0.25">
      <c r="A847" s="19" t="s">
        <v>95</v>
      </c>
      <c r="B847" s="19" t="s">
        <v>1530</v>
      </c>
      <c r="C847" s="21">
        <v>226706</v>
      </c>
      <c r="D847" s="21">
        <v>225763</v>
      </c>
      <c r="E847" s="21">
        <v>224379</v>
      </c>
      <c r="F847" s="21">
        <v>222188</v>
      </c>
      <c r="G847" s="21">
        <v>220271</v>
      </c>
    </row>
    <row r="848" spans="1:7" x14ac:dyDescent="0.25">
      <c r="A848" s="19" t="s">
        <v>95</v>
      </c>
      <c r="B848" s="19" t="s">
        <v>1531</v>
      </c>
      <c r="C848" s="21">
        <v>11035</v>
      </c>
      <c r="D848" s="21">
        <v>11153</v>
      </c>
      <c r="E848" s="21">
        <v>11195</v>
      </c>
      <c r="F848" s="21">
        <v>11221</v>
      </c>
      <c r="G848" s="21">
        <v>11285</v>
      </c>
    </row>
    <row r="849" spans="1:7" x14ac:dyDescent="0.25">
      <c r="A849" s="19" t="s">
        <v>95</v>
      </c>
      <c r="B849" s="19" t="s">
        <v>1532</v>
      </c>
      <c r="C849" s="21">
        <v>8600</v>
      </c>
      <c r="D849" s="21">
        <v>8617</v>
      </c>
      <c r="E849" s="21">
        <v>8533</v>
      </c>
      <c r="F849" s="21">
        <v>8555</v>
      </c>
      <c r="G849" s="21">
        <v>8610</v>
      </c>
    </row>
    <row r="850" spans="1:7" x14ac:dyDescent="0.25">
      <c r="A850" s="19" t="s">
        <v>95</v>
      </c>
      <c r="B850" s="19" t="s">
        <v>1533</v>
      </c>
      <c r="C850" s="21">
        <v>11755</v>
      </c>
      <c r="D850" s="21">
        <v>11815</v>
      </c>
      <c r="E850" s="21">
        <v>11785</v>
      </c>
      <c r="F850" s="21">
        <v>11780</v>
      </c>
      <c r="G850" s="21">
        <v>11747</v>
      </c>
    </row>
    <row r="851" spans="1:7" x14ac:dyDescent="0.25">
      <c r="A851" s="19" t="s">
        <v>95</v>
      </c>
      <c r="B851" s="19" t="s">
        <v>973</v>
      </c>
      <c r="C851" s="21">
        <v>16338</v>
      </c>
      <c r="D851" s="21">
        <v>16206</v>
      </c>
      <c r="E851" s="21">
        <v>16000</v>
      </c>
      <c r="F851" s="21">
        <v>15796</v>
      </c>
      <c r="G851" s="21">
        <v>15720</v>
      </c>
    </row>
    <row r="852" spans="1:7" x14ac:dyDescent="0.25">
      <c r="A852" s="19" t="s">
        <v>95</v>
      </c>
      <c r="B852" s="19" t="s">
        <v>1534</v>
      </c>
      <c r="C852" s="21">
        <v>22095</v>
      </c>
      <c r="D852" s="21">
        <v>22018</v>
      </c>
      <c r="E852" s="21">
        <v>22211</v>
      </c>
      <c r="F852" s="21">
        <v>22186</v>
      </c>
      <c r="G852" s="21">
        <v>22312</v>
      </c>
    </row>
    <row r="853" spans="1:7" x14ac:dyDescent="0.25">
      <c r="A853" s="19" t="s">
        <v>95</v>
      </c>
      <c r="B853" s="19" t="s">
        <v>975</v>
      </c>
      <c r="C853" s="21">
        <v>33253</v>
      </c>
      <c r="D853" s="21">
        <v>33259</v>
      </c>
      <c r="E853" s="21">
        <v>33091</v>
      </c>
      <c r="F853" s="21">
        <v>33146</v>
      </c>
      <c r="G853" s="21">
        <v>33109</v>
      </c>
    </row>
    <row r="854" spans="1:7" x14ac:dyDescent="0.25">
      <c r="A854" s="19" t="s">
        <v>95</v>
      </c>
      <c r="B854" s="19" t="s">
        <v>976</v>
      </c>
      <c r="C854" s="21">
        <v>39369</v>
      </c>
      <c r="D854" s="21">
        <v>39888</v>
      </c>
      <c r="E854" s="21">
        <v>40078</v>
      </c>
      <c r="F854" s="21">
        <v>40135</v>
      </c>
      <c r="G854" s="21">
        <v>40352</v>
      </c>
    </row>
    <row r="855" spans="1:7" x14ac:dyDescent="0.25">
      <c r="A855" s="19" t="s">
        <v>95</v>
      </c>
      <c r="B855" s="19" t="s">
        <v>1535</v>
      </c>
      <c r="C855" s="21">
        <v>15109</v>
      </c>
      <c r="D855" s="21">
        <v>15068</v>
      </c>
      <c r="E855" s="21">
        <v>15060</v>
      </c>
      <c r="F855" s="21">
        <v>15053</v>
      </c>
      <c r="G855" s="21">
        <v>14882</v>
      </c>
    </row>
    <row r="856" spans="1:7" x14ac:dyDescent="0.25">
      <c r="A856" s="19" t="s">
        <v>95</v>
      </c>
      <c r="B856" s="19" t="s">
        <v>1336</v>
      </c>
      <c r="C856" s="21">
        <v>10586</v>
      </c>
      <c r="D856" s="21">
        <v>10571</v>
      </c>
      <c r="E856" s="21">
        <v>10563</v>
      </c>
      <c r="F856" s="21">
        <v>10644</v>
      </c>
      <c r="G856" s="21">
        <v>10676</v>
      </c>
    </row>
    <row r="857" spans="1:7" x14ac:dyDescent="0.25">
      <c r="A857" s="19" t="s">
        <v>95</v>
      </c>
      <c r="B857" s="19" t="s">
        <v>1536</v>
      </c>
      <c r="C857" s="21">
        <v>8615</v>
      </c>
      <c r="D857" s="21">
        <v>8659</v>
      </c>
      <c r="E857" s="21">
        <v>8724</v>
      </c>
      <c r="F857" s="21">
        <v>8786</v>
      </c>
      <c r="G857" s="21">
        <v>8866</v>
      </c>
    </row>
    <row r="858" spans="1:7" x14ac:dyDescent="0.25">
      <c r="A858" s="19" t="s">
        <v>95</v>
      </c>
      <c r="B858" s="19" t="s">
        <v>978</v>
      </c>
      <c r="C858" s="21">
        <v>7707</v>
      </c>
      <c r="D858" s="21">
        <v>7768</v>
      </c>
      <c r="E858" s="21">
        <v>7798</v>
      </c>
      <c r="F858" s="21">
        <v>7836</v>
      </c>
      <c r="G858" s="21">
        <v>7924</v>
      </c>
    </row>
    <row r="859" spans="1:7" x14ac:dyDescent="0.25">
      <c r="A859" s="19" t="s">
        <v>95</v>
      </c>
      <c r="B859" s="19" t="s">
        <v>979</v>
      </c>
      <c r="C859" s="21">
        <v>9917</v>
      </c>
      <c r="D859" s="21">
        <v>9961</v>
      </c>
      <c r="E859" s="21">
        <v>10112</v>
      </c>
      <c r="F859" s="21">
        <v>10124</v>
      </c>
      <c r="G859" s="21">
        <v>10149</v>
      </c>
    </row>
    <row r="860" spans="1:7" x14ac:dyDescent="0.25">
      <c r="A860" s="19" t="s">
        <v>95</v>
      </c>
      <c r="B860" s="19" t="s">
        <v>1537</v>
      </c>
      <c r="C860" s="21">
        <v>42664</v>
      </c>
      <c r="D860" s="21">
        <v>42874</v>
      </c>
      <c r="E860" s="21">
        <v>42872</v>
      </c>
      <c r="F860" s="21">
        <v>42968</v>
      </c>
      <c r="G860" s="21">
        <v>43068</v>
      </c>
    </row>
    <row r="861" spans="1:7" x14ac:dyDescent="0.25">
      <c r="A861" s="19" t="s">
        <v>95</v>
      </c>
      <c r="B861" s="19" t="s">
        <v>1538</v>
      </c>
      <c r="C861" s="21">
        <v>13753</v>
      </c>
      <c r="D861" s="21">
        <v>13798</v>
      </c>
      <c r="E861" s="21">
        <v>13774</v>
      </c>
      <c r="F861" s="21">
        <v>13926</v>
      </c>
      <c r="G861" s="21">
        <v>13926</v>
      </c>
    </row>
    <row r="862" spans="1:7" x14ac:dyDescent="0.25">
      <c r="A862" s="19" t="s">
        <v>95</v>
      </c>
      <c r="B862" s="19" t="s">
        <v>1253</v>
      </c>
      <c r="C862" s="21">
        <v>5958</v>
      </c>
      <c r="D862" s="21">
        <v>6028</v>
      </c>
      <c r="E862" s="21">
        <v>6021</v>
      </c>
      <c r="F862" s="21">
        <v>6095</v>
      </c>
      <c r="G862" s="21">
        <v>6160</v>
      </c>
    </row>
    <row r="863" spans="1:7" x14ac:dyDescent="0.25">
      <c r="A863" s="19" t="s">
        <v>95</v>
      </c>
      <c r="B863" s="19" t="s">
        <v>1539</v>
      </c>
      <c r="C863" s="21">
        <v>15107</v>
      </c>
      <c r="D863" s="21">
        <v>15229</v>
      </c>
      <c r="E863" s="21">
        <v>15213</v>
      </c>
      <c r="F863" s="21">
        <v>15329</v>
      </c>
      <c r="G863" s="21">
        <v>15462</v>
      </c>
    </row>
    <row r="864" spans="1:7" x14ac:dyDescent="0.25">
      <c r="A864" s="19" t="s">
        <v>95</v>
      </c>
      <c r="B864" s="19" t="s">
        <v>1540</v>
      </c>
      <c r="C864" s="21">
        <v>8886</v>
      </c>
      <c r="D864" s="21">
        <v>8903</v>
      </c>
      <c r="E864" s="21">
        <v>9052</v>
      </c>
      <c r="F864" s="21">
        <v>9034</v>
      </c>
      <c r="G864" s="21">
        <v>9140</v>
      </c>
    </row>
    <row r="865" spans="1:7" x14ac:dyDescent="0.25">
      <c r="A865" s="19" t="s">
        <v>95</v>
      </c>
      <c r="B865" s="19" t="s">
        <v>1541</v>
      </c>
      <c r="C865" s="21">
        <v>25177</v>
      </c>
      <c r="D865" s="21">
        <v>25024</v>
      </c>
      <c r="E865" s="21">
        <v>25060</v>
      </c>
      <c r="F865" s="21">
        <v>25180</v>
      </c>
      <c r="G865" s="21">
        <v>24899</v>
      </c>
    </row>
    <row r="866" spans="1:7" x14ac:dyDescent="0.25">
      <c r="A866" s="19" t="s">
        <v>95</v>
      </c>
      <c r="B866" s="19" t="s">
        <v>1542</v>
      </c>
      <c r="C866" s="21">
        <v>6619</v>
      </c>
      <c r="D866" s="21">
        <v>6714</v>
      </c>
      <c r="E866" s="21">
        <v>6833</v>
      </c>
      <c r="F866" s="21">
        <v>6854</v>
      </c>
      <c r="G866" s="21">
        <v>6967</v>
      </c>
    </row>
    <row r="867" spans="1:7" x14ac:dyDescent="0.25">
      <c r="A867" s="19" t="s">
        <v>95</v>
      </c>
      <c r="B867" s="19" t="s">
        <v>1080</v>
      </c>
      <c r="C867" s="21">
        <v>490161</v>
      </c>
      <c r="D867" s="21">
        <v>485833</v>
      </c>
      <c r="E867" s="21">
        <v>480487</v>
      </c>
      <c r="F867" s="21">
        <v>474277</v>
      </c>
      <c r="G867" s="21">
        <v>467304</v>
      </c>
    </row>
    <row r="868" spans="1:7" x14ac:dyDescent="0.25">
      <c r="A868" s="19" t="s">
        <v>95</v>
      </c>
      <c r="B868" s="19" t="s">
        <v>1543</v>
      </c>
      <c r="C868" s="21">
        <v>93206</v>
      </c>
      <c r="D868" s="21">
        <v>93264</v>
      </c>
      <c r="E868" s="21">
        <v>93416</v>
      </c>
      <c r="F868" s="21">
        <v>93518</v>
      </c>
      <c r="G868" s="21">
        <v>93563</v>
      </c>
    </row>
    <row r="869" spans="1:7" x14ac:dyDescent="0.25">
      <c r="A869" s="19" t="s">
        <v>95</v>
      </c>
      <c r="B869" s="19" t="s">
        <v>1544</v>
      </c>
      <c r="C869" s="21">
        <v>18504</v>
      </c>
      <c r="D869" s="21">
        <v>18467</v>
      </c>
      <c r="E869" s="21">
        <v>18334</v>
      </c>
      <c r="F869" s="21">
        <v>18279</v>
      </c>
      <c r="G869" s="21">
        <v>18358</v>
      </c>
    </row>
    <row r="870" spans="1:7" x14ac:dyDescent="0.25">
      <c r="A870" s="19" t="s">
        <v>95</v>
      </c>
      <c r="B870" s="19" t="s">
        <v>1545</v>
      </c>
      <c r="C870" s="21">
        <v>4894</v>
      </c>
      <c r="D870" s="21">
        <v>4940</v>
      </c>
      <c r="E870" s="21">
        <v>5024</v>
      </c>
      <c r="F870" s="21">
        <v>4985</v>
      </c>
      <c r="G870" s="21">
        <v>4977</v>
      </c>
    </row>
    <row r="871" spans="1:7" x14ac:dyDescent="0.25">
      <c r="A871" s="19" t="s">
        <v>95</v>
      </c>
      <c r="B871" s="19" t="s">
        <v>1546</v>
      </c>
      <c r="C871" s="21">
        <v>9721</v>
      </c>
      <c r="D871" s="21">
        <v>9705</v>
      </c>
      <c r="E871" s="21">
        <v>9803</v>
      </c>
      <c r="F871" s="21">
        <v>9816</v>
      </c>
      <c r="G871" s="21">
        <v>9966</v>
      </c>
    </row>
    <row r="872" spans="1:7" x14ac:dyDescent="0.25">
      <c r="A872" s="19" t="s">
        <v>95</v>
      </c>
      <c r="B872" s="19" t="s">
        <v>1086</v>
      </c>
      <c r="C872" s="21">
        <v>172943</v>
      </c>
      <c r="D872" s="21">
        <v>172803</v>
      </c>
      <c r="E872" s="21">
        <v>172448</v>
      </c>
      <c r="F872" s="21">
        <v>172135</v>
      </c>
      <c r="G872" s="21">
        <v>171903</v>
      </c>
    </row>
    <row r="873" spans="1:7" x14ac:dyDescent="0.25">
      <c r="A873" s="19" t="s">
        <v>95</v>
      </c>
      <c r="B873" s="19" t="s">
        <v>987</v>
      </c>
      <c r="C873" s="21">
        <v>11454</v>
      </c>
      <c r="D873" s="21">
        <v>11559</v>
      </c>
      <c r="E873" s="21">
        <v>11574</v>
      </c>
      <c r="F873" s="21">
        <v>11655</v>
      </c>
      <c r="G873" s="21">
        <v>11789</v>
      </c>
    </row>
    <row r="874" spans="1:7" x14ac:dyDescent="0.25">
      <c r="A874" s="19" t="s">
        <v>95</v>
      </c>
      <c r="B874" s="19" t="s">
        <v>1547</v>
      </c>
      <c r="C874" s="21">
        <v>34855</v>
      </c>
      <c r="D874" s="21">
        <v>34802</v>
      </c>
      <c r="E874" s="21">
        <v>34781</v>
      </c>
      <c r="F874" s="21">
        <v>34944</v>
      </c>
      <c r="G874" s="21">
        <v>34754</v>
      </c>
    </row>
    <row r="875" spans="1:7" x14ac:dyDescent="0.25">
      <c r="A875" s="19" t="s">
        <v>95</v>
      </c>
      <c r="B875" s="19" t="s">
        <v>1548</v>
      </c>
      <c r="C875" s="21">
        <v>97117</v>
      </c>
      <c r="D875" s="21">
        <v>96781</v>
      </c>
      <c r="E875" s="21">
        <v>97278</v>
      </c>
      <c r="F875" s="21">
        <v>96893</v>
      </c>
      <c r="G875" s="21">
        <v>96636</v>
      </c>
    </row>
    <row r="876" spans="1:7" x14ac:dyDescent="0.25">
      <c r="A876" s="19" t="s">
        <v>95</v>
      </c>
      <c r="B876" s="19" t="s">
        <v>1549</v>
      </c>
      <c r="C876" s="21">
        <v>16854</v>
      </c>
      <c r="D876" s="21">
        <v>16869</v>
      </c>
      <c r="E876" s="21">
        <v>17029</v>
      </c>
      <c r="F876" s="21">
        <v>17192</v>
      </c>
      <c r="G876" s="21">
        <v>17217</v>
      </c>
    </row>
    <row r="877" spans="1:7" x14ac:dyDescent="0.25">
      <c r="A877" s="19" t="s">
        <v>95</v>
      </c>
      <c r="B877" s="19" t="s">
        <v>1264</v>
      </c>
      <c r="C877" s="21">
        <v>6121</v>
      </c>
      <c r="D877" s="21">
        <v>6160</v>
      </c>
      <c r="E877" s="21">
        <v>6095</v>
      </c>
      <c r="F877" s="21">
        <v>6213</v>
      </c>
      <c r="G877" s="21">
        <v>6246</v>
      </c>
    </row>
    <row r="878" spans="1:7" x14ac:dyDescent="0.25">
      <c r="A878" s="19" t="s">
        <v>95</v>
      </c>
      <c r="B878" s="19" t="s">
        <v>1092</v>
      </c>
      <c r="C878" s="21">
        <v>12241</v>
      </c>
      <c r="D878" s="21">
        <v>12298</v>
      </c>
      <c r="E878" s="21">
        <v>12459</v>
      </c>
      <c r="F878" s="21">
        <v>12360</v>
      </c>
      <c r="G878" s="21">
        <v>12430</v>
      </c>
    </row>
    <row r="879" spans="1:7" x14ac:dyDescent="0.25">
      <c r="A879" s="19" t="s">
        <v>95</v>
      </c>
      <c r="B879" s="19" t="s">
        <v>1093</v>
      </c>
      <c r="C879" s="21">
        <v>7044</v>
      </c>
      <c r="D879" s="21">
        <v>7013</v>
      </c>
      <c r="E879" s="21">
        <v>7155</v>
      </c>
      <c r="F879" s="21">
        <v>7241</v>
      </c>
      <c r="G879" s="21">
        <v>7296</v>
      </c>
    </row>
    <row r="880" spans="1:7" x14ac:dyDescent="0.25">
      <c r="A880" s="19" t="s">
        <v>95</v>
      </c>
      <c r="B880" s="19" t="s">
        <v>1550</v>
      </c>
      <c r="C880" s="21">
        <v>34969</v>
      </c>
      <c r="D880" s="21">
        <v>34991</v>
      </c>
      <c r="E880" s="21">
        <v>35022</v>
      </c>
      <c r="F880" s="21">
        <v>35265</v>
      </c>
      <c r="G880" s="21">
        <v>35456</v>
      </c>
    </row>
    <row r="881" spans="1:7" x14ac:dyDescent="0.25">
      <c r="A881" s="19" t="s">
        <v>95</v>
      </c>
      <c r="B881" s="19" t="s">
        <v>1368</v>
      </c>
      <c r="C881" s="21">
        <v>51466</v>
      </c>
      <c r="D881" s="21">
        <v>51014</v>
      </c>
      <c r="E881" s="21">
        <v>50078</v>
      </c>
      <c r="F881" s="21">
        <v>49356</v>
      </c>
      <c r="G881" s="21">
        <v>48468</v>
      </c>
    </row>
    <row r="882" spans="1:7" x14ac:dyDescent="0.25">
      <c r="A882" s="19" t="s">
        <v>95</v>
      </c>
      <c r="B882" s="19" t="s">
        <v>993</v>
      </c>
      <c r="C882" s="21">
        <v>21965</v>
      </c>
      <c r="D882" s="21">
        <v>22058</v>
      </c>
      <c r="E882" s="21">
        <v>22204</v>
      </c>
      <c r="F882" s="21">
        <v>22126</v>
      </c>
      <c r="G882" s="21">
        <v>22145</v>
      </c>
    </row>
    <row r="883" spans="1:7" x14ac:dyDescent="0.25">
      <c r="A883" s="19" t="s">
        <v>95</v>
      </c>
      <c r="B883" s="19" t="s">
        <v>1369</v>
      </c>
      <c r="C883" s="21">
        <v>6441</v>
      </c>
      <c r="D883" s="21">
        <v>6405</v>
      </c>
      <c r="E883" s="21">
        <v>6492</v>
      </c>
      <c r="F883" s="21">
        <v>6447</v>
      </c>
      <c r="G883" s="21">
        <v>6359</v>
      </c>
    </row>
    <row r="884" spans="1:7" x14ac:dyDescent="0.25">
      <c r="A884" s="19" t="s">
        <v>95</v>
      </c>
      <c r="B884" s="19" t="s">
        <v>1370</v>
      </c>
      <c r="C884" s="21">
        <v>35904</v>
      </c>
      <c r="D884" s="21">
        <v>36339</v>
      </c>
      <c r="E884" s="21">
        <v>36637</v>
      </c>
      <c r="F884" s="21">
        <v>36781</v>
      </c>
      <c r="G884" s="21">
        <v>37066</v>
      </c>
    </row>
    <row r="885" spans="1:7" x14ac:dyDescent="0.25">
      <c r="A885" s="19" t="s">
        <v>95</v>
      </c>
      <c r="B885" s="19" t="s">
        <v>1466</v>
      </c>
      <c r="C885" s="21">
        <v>10354</v>
      </c>
      <c r="D885" s="21">
        <v>10539</v>
      </c>
      <c r="E885" s="21">
        <v>10573</v>
      </c>
      <c r="F885" s="21">
        <v>10602</v>
      </c>
      <c r="G885" s="21">
        <v>10603</v>
      </c>
    </row>
    <row r="886" spans="1:7" x14ac:dyDescent="0.25">
      <c r="A886" s="19" t="s">
        <v>95</v>
      </c>
      <c r="B886" s="19" t="s">
        <v>1551</v>
      </c>
      <c r="C886" s="21">
        <v>19991</v>
      </c>
      <c r="D886" s="21">
        <v>20017</v>
      </c>
      <c r="E886" s="21">
        <v>20129</v>
      </c>
      <c r="F886" s="21">
        <v>20427</v>
      </c>
      <c r="G886" s="21">
        <v>20745</v>
      </c>
    </row>
    <row r="887" spans="1:7" x14ac:dyDescent="0.25">
      <c r="A887" s="19" t="s">
        <v>95</v>
      </c>
      <c r="B887" s="19" t="s">
        <v>1552</v>
      </c>
      <c r="C887" s="21">
        <v>103107</v>
      </c>
      <c r="D887" s="21">
        <v>102515</v>
      </c>
      <c r="E887" s="21">
        <v>102132</v>
      </c>
      <c r="F887" s="21">
        <v>102686</v>
      </c>
      <c r="G887" s="21">
        <v>102492</v>
      </c>
    </row>
    <row r="888" spans="1:7" x14ac:dyDescent="0.25">
      <c r="A888" s="19" t="s">
        <v>95</v>
      </c>
      <c r="B888" s="19" t="s">
        <v>1375</v>
      </c>
      <c r="C888" s="21">
        <v>7381</v>
      </c>
      <c r="D888" s="21">
        <v>7413</v>
      </c>
      <c r="E888" s="21">
        <v>7455</v>
      </c>
      <c r="F888" s="21">
        <v>7471</v>
      </c>
      <c r="G888" s="21">
        <v>7503</v>
      </c>
    </row>
    <row r="889" spans="1:7" x14ac:dyDescent="0.25">
      <c r="A889" s="19" t="s">
        <v>95</v>
      </c>
      <c r="B889" s="19" t="s">
        <v>1553</v>
      </c>
      <c r="C889" s="21">
        <v>12562</v>
      </c>
      <c r="D889" s="21">
        <v>12690</v>
      </c>
      <c r="E889" s="21">
        <v>12765</v>
      </c>
      <c r="F889" s="21">
        <v>12839</v>
      </c>
      <c r="G889" s="21">
        <v>12841</v>
      </c>
    </row>
    <row r="890" spans="1:7" x14ac:dyDescent="0.25">
      <c r="A890" s="19" t="s">
        <v>96</v>
      </c>
      <c r="B890" s="19" t="s">
        <v>1468</v>
      </c>
      <c r="C890" s="21">
        <v>12369</v>
      </c>
      <c r="D890" s="21">
        <v>12501</v>
      </c>
      <c r="E890" s="21">
        <v>12555</v>
      </c>
      <c r="F890" s="21">
        <v>12670</v>
      </c>
      <c r="G890" s="21">
        <v>12683</v>
      </c>
    </row>
    <row r="891" spans="1:7" x14ac:dyDescent="0.25">
      <c r="A891" s="19" t="s">
        <v>96</v>
      </c>
      <c r="B891" s="19" t="s">
        <v>1554</v>
      </c>
      <c r="C891" s="21">
        <v>7858</v>
      </c>
      <c r="D891" s="21">
        <v>7848</v>
      </c>
      <c r="E891" s="21">
        <v>7833</v>
      </c>
      <c r="F891" s="21">
        <v>7812</v>
      </c>
      <c r="G891" s="21">
        <v>7816</v>
      </c>
    </row>
    <row r="892" spans="1:7" x14ac:dyDescent="0.25">
      <c r="A892" s="19" t="s">
        <v>96</v>
      </c>
      <c r="B892" s="19" t="s">
        <v>1555</v>
      </c>
      <c r="C892" s="21">
        <v>16073</v>
      </c>
      <c r="D892" s="21">
        <v>16173</v>
      </c>
      <c r="E892" s="21">
        <v>16298</v>
      </c>
      <c r="F892" s="21">
        <v>16376</v>
      </c>
      <c r="G892" s="21">
        <v>16418</v>
      </c>
    </row>
    <row r="893" spans="1:7" x14ac:dyDescent="0.25">
      <c r="A893" s="19" t="s">
        <v>96</v>
      </c>
      <c r="B893" s="19" t="s">
        <v>1556</v>
      </c>
      <c r="C893" s="21">
        <v>4427</v>
      </c>
      <c r="D893" s="21">
        <v>4465</v>
      </c>
      <c r="E893" s="21">
        <v>4570</v>
      </c>
      <c r="F893" s="21">
        <v>4673</v>
      </c>
      <c r="G893" s="21">
        <v>4824</v>
      </c>
    </row>
    <row r="894" spans="1:7" x14ac:dyDescent="0.25">
      <c r="A894" s="19" t="s">
        <v>96</v>
      </c>
      <c r="B894" s="19" t="s">
        <v>1557</v>
      </c>
      <c r="C894" s="21">
        <v>25779</v>
      </c>
      <c r="D894" s="21">
        <v>26057</v>
      </c>
      <c r="E894" s="21">
        <v>26394</v>
      </c>
      <c r="F894" s="21">
        <v>26878</v>
      </c>
      <c r="G894" s="21">
        <v>27159</v>
      </c>
    </row>
    <row r="895" spans="1:7" x14ac:dyDescent="0.25">
      <c r="A895" s="19" t="s">
        <v>96</v>
      </c>
      <c r="B895" s="19" t="s">
        <v>1558</v>
      </c>
      <c r="C895" s="21">
        <v>14534</v>
      </c>
      <c r="D895" s="21">
        <v>14542</v>
      </c>
      <c r="E895" s="21">
        <v>14609</v>
      </c>
      <c r="F895" s="21">
        <v>14624</v>
      </c>
      <c r="G895" s="21">
        <v>14733</v>
      </c>
    </row>
    <row r="896" spans="1:7" x14ac:dyDescent="0.25">
      <c r="A896" s="19" t="s">
        <v>96</v>
      </c>
      <c r="B896" s="19" t="s">
        <v>1416</v>
      </c>
      <c r="C896" s="21">
        <v>9564</v>
      </c>
      <c r="D896" s="21">
        <v>9610</v>
      </c>
      <c r="E896" s="21">
        <v>9609</v>
      </c>
      <c r="F896" s="21">
        <v>9641</v>
      </c>
      <c r="G896" s="21">
        <v>9708</v>
      </c>
    </row>
    <row r="897" spans="1:7" x14ac:dyDescent="0.25">
      <c r="A897" s="19" t="s">
        <v>96</v>
      </c>
      <c r="B897" s="19" t="s">
        <v>935</v>
      </c>
      <c r="C897" s="21">
        <v>66911</v>
      </c>
      <c r="D897" s="21">
        <v>66833</v>
      </c>
      <c r="E897" s="21">
        <v>66845</v>
      </c>
      <c r="F897" s="21">
        <v>66652</v>
      </c>
      <c r="G897" s="21">
        <v>66249</v>
      </c>
    </row>
    <row r="898" spans="1:7" x14ac:dyDescent="0.25">
      <c r="A898" s="19" t="s">
        <v>96</v>
      </c>
      <c r="B898" s="19" t="s">
        <v>1559</v>
      </c>
      <c r="C898" s="21">
        <v>2648</v>
      </c>
      <c r="D898" s="21">
        <v>2600</v>
      </c>
      <c r="E898" s="21">
        <v>2651</v>
      </c>
      <c r="F898" s="21">
        <v>2632</v>
      </c>
      <c r="G898" s="21">
        <v>2656</v>
      </c>
    </row>
    <row r="899" spans="1:7" x14ac:dyDescent="0.25">
      <c r="A899" s="19" t="s">
        <v>96</v>
      </c>
      <c r="B899" s="19" t="s">
        <v>1560</v>
      </c>
      <c r="C899" s="21">
        <v>3250</v>
      </c>
      <c r="D899" s="21">
        <v>3304</v>
      </c>
      <c r="E899" s="21">
        <v>3315</v>
      </c>
      <c r="F899" s="21">
        <v>3360</v>
      </c>
      <c r="G899" s="21">
        <v>3387</v>
      </c>
    </row>
    <row r="900" spans="1:7" x14ac:dyDescent="0.25">
      <c r="A900" s="19" t="s">
        <v>96</v>
      </c>
      <c r="B900" s="19" t="s">
        <v>938</v>
      </c>
      <c r="C900" s="21">
        <v>19939</v>
      </c>
      <c r="D900" s="21">
        <v>20035</v>
      </c>
      <c r="E900" s="21">
        <v>20129</v>
      </c>
      <c r="F900" s="21">
        <v>20256</v>
      </c>
      <c r="G900" s="21">
        <v>20535</v>
      </c>
    </row>
    <row r="901" spans="1:7" x14ac:dyDescent="0.25">
      <c r="A901" s="19" t="s">
        <v>96</v>
      </c>
      <c r="B901" s="19" t="s">
        <v>1162</v>
      </c>
      <c r="C901" s="21">
        <v>2657</v>
      </c>
      <c r="D901" s="21">
        <v>2645</v>
      </c>
      <c r="E901" s="21">
        <v>2684</v>
      </c>
      <c r="F901" s="21">
        <v>2667</v>
      </c>
      <c r="G901" s="21">
        <v>2674</v>
      </c>
    </row>
    <row r="902" spans="1:7" x14ac:dyDescent="0.25">
      <c r="A902" s="19" t="s">
        <v>96</v>
      </c>
      <c r="B902" s="19" t="s">
        <v>1048</v>
      </c>
      <c r="C902" s="21">
        <v>1994</v>
      </c>
      <c r="D902" s="21">
        <v>1994</v>
      </c>
      <c r="E902" s="21">
        <v>1995</v>
      </c>
      <c r="F902" s="21">
        <v>2065</v>
      </c>
      <c r="G902" s="21">
        <v>2081</v>
      </c>
    </row>
    <row r="903" spans="1:7" x14ac:dyDescent="0.25">
      <c r="A903" s="19" t="s">
        <v>96</v>
      </c>
      <c r="B903" s="19" t="s">
        <v>942</v>
      </c>
      <c r="C903" s="21">
        <v>8002</v>
      </c>
      <c r="D903" s="21">
        <v>8003</v>
      </c>
      <c r="E903" s="21">
        <v>8006</v>
      </c>
      <c r="F903" s="21">
        <v>8105</v>
      </c>
      <c r="G903" s="21">
        <v>8293</v>
      </c>
    </row>
    <row r="904" spans="1:7" x14ac:dyDescent="0.25">
      <c r="A904" s="19" t="s">
        <v>96</v>
      </c>
      <c r="B904" s="19" t="s">
        <v>1561</v>
      </c>
      <c r="C904" s="21">
        <v>8786</v>
      </c>
      <c r="D904" s="21">
        <v>8734</v>
      </c>
      <c r="E904" s="21">
        <v>8912</v>
      </c>
      <c r="F904" s="21">
        <v>9070</v>
      </c>
      <c r="G904" s="21">
        <v>9188</v>
      </c>
    </row>
    <row r="905" spans="1:7" x14ac:dyDescent="0.25">
      <c r="A905" s="19" t="s">
        <v>96</v>
      </c>
      <c r="B905" s="19" t="s">
        <v>1562</v>
      </c>
      <c r="C905" s="21">
        <v>8179</v>
      </c>
      <c r="D905" s="21">
        <v>8232</v>
      </c>
      <c r="E905" s="21">
        <v>8228</v>
      </c>
      <c r="F905" s="21">
        <v>8339</v>
      </c>
      <c r="G905" s="21">
        <v>8291</v>
      </c>
    </row>
    <row r="906" spans="1:7" x14ac:dyDescent="0.25">
      <c r="A906" s="19" t="s">
        <v>96</v>
      </c>
      <c r="B906" s="19" t="s">
        <v>1563</v>
      </c>
      <c r="C906" s="21">
        <v>1700</v>
      </c>
      <c r="D906" s="21">
        <v>1736</v>
      </c>
      <c r="E906" s="21">
        <v>1759</v>
      </c>
      <c r="F906" s="21">
        <v>1838</v>
      </c>
      <c r="G906" s="21">
        <v>1827</v>
      </c>
    </row>
    <row r="907" spans="1:7" x14ac:dyDescent="0.25">
      <c r="A907" s="19" t="s">
        <v>96</v>
      </c>
      <c r="B907" s="19" t="s">
        <v>1564</v>
      </c>
      <c r="C907" s="21">
        <v>34908</v>
      </c>
      <c r="D907" s="21">
        <v>35149</v>
      </c>
      <c r="E907" s="21">
        <v>35297</v>
      </c>
      <c r="F907" s="21">
        <v>35650</v>
      </c>
      <c r="G907" s="21">
        <v>35752</v>
      </c>
    </row>
    <row r="908" spans="1:7" x14ac:dyDescent="0.25">
      <c r="A908" s="19" t="s">
        <v>96</v>
      </c>
      <c r="B908" s="19" t="s">
        <v>1053</v>
      </c>
      <c r="C908" s="21">
        <v>38818</v>
      </c>
      <c r="D908" s="21">
        <v>38911</v>
      </c>
      <c r="E908" s="21">
        <v>38925</v>
      </c>
      <c r="F908" s="21">
        <v>39046</v>
      </c>
      <c r="G908" s="21">
        <v>39139</v>
      </c>
    </row>
    <row r="909" spans="1:7" x14ac:dyDescent="0.25">
      <c r="A909" s="19" t="s">
        <v>96</v>
      </c>
      <c r="B909" s="19" t="s">
        <v>1299</v>
      </c>
      <c r="C909" s="21">
        <v>2827</v>
      </c>
      <c r="D909" s="21">
        <v>2860</v>
      </c>
      <c r="E909" s="21">
        <v>2863</v>
      </c>
      <c r="F909" s="21">
        <v>2828</v>
      </c>
      <c r="G909" s="21">
        <v>2923</v>
      </c>
    </row>
    <row r="910" spans="1:7" x14ac:dyDescent="0.25">
      <c r="A910" s="19" t="s">
        <v>96</v>
      </c>
      <c r="B910" s="19" t="s">
        <v>1522</v>
      </c>
      <c r="C910" s="21">
        <v>18466</v>
      </c>
      <c r="D910" s="21">
        <v>18682</v>
      </c>
      <c r="E910" s="21">
        <v>18829</v>
      </c>
      <c r="F910" s="21">
        <v>18956</v>
      </c>
      <c r="G910" s="21">
        <v>19206</v>
      </c>
    </row>
    <row r="911" spans="1:7" x14ac:dyDescent="0.25">
      <c r="A911" s="19" t="s">
        <v>96</v>
      </c>
      <c r="B911" s="19" t="s">
        <v>1565</v>
      </c>
      <c r="C911" s="21">
        <v>7600</v>
      </c>
      <c r="D911" s="21">
        <v>7658</v>
      </c>
      <c r="E911" s="21">
        <v>7657</v>
      </c>
      <c r="F911" s="21">
        <v>7718</v>
      </c>
      <c r="G911" s="21">
        <v>7788</v>
      </c>
    </row>
    <row r="912" spans="1:7" x14ac:dyDescent="0.25">
      <c r="A912" s="19" t="s">
        <v>96</v>
      </c>
      <c r="B912" s="19" t="s">
        <v>1171</v>
      </c>
      <c r="C912" s="21">
        <v>122259</v>
      </c>
      <c r="D912" s="21">
        <v>121109</v>
      </c>
      <c r="E912" s="21">
        <v>120281</v>
      </c>
      <c r="F912" s="21">
        <v>119662</v>
      </c>
      <c r="G912" s="21">
        <v>118141</v>
      </c>
    </row>
    <row r="913" spans="1:7" x14ac:dyDescent="0.25">
      <c r="A913" s="19" t="s">
        <v>96</v>
      </c>
      <c r="B913" s="19" t="s">
        <v>1427</v>
      </c>
      <c r="C913" s="21">
        <v>2798</v>
      </c>
      <c r="D913" s="21">
        <v>2820</v>
      </c>
      <c r="E913" s="21">
        <v>2873</v>
      </c>
      <c r="F913" s="21">
        <v>2899</v>
      </c>
      <c r="G913" s="21">
        <v>2955</v>
      </c>
    </row>
    <row r="914" spans="1:7" x14ac:dyDescent="0.25">
      <c r="A914" s="19" t="s">
        <v>96</v>
      </c>
      <c r="B914" s="19" t="s">
        <v>1566</v>
      </c>
      <c r="C914" s="21">
        <v>2530</v>
      </c>
      <c r="D914" s="21">
        <v>2484</v>
      </c>
      <c r="E914" s="21">
        <v>2514</v>
      </c>
      <c r="F914" s="21">
        <v>2511</v>
      </c>
      <c r="G914" s="21">
        <v>2574</v>
      </c>
    </row>
    <row r="915" spans="1:7" x14ac:dyDescent="0.25">
      <c r="A915" s="19" t="s">
        <v>96</v>
      </c>
      <c r="B915" s="19" t="s">
        <v>1567</v>
      </c>
      <c r="C915" s="21">
        <v>28553</v>
      </c>
      <c r="D915" s="21">
        <v>28646</v>
      </c>
      <c r="E915" s="21">
        <v>28735</v>
      </c>
      <c r="F915" s="21">
        <v>28942</v>
      </c>
      <c r="G915" s="21">
        <v>28999</v>
      </c>
    </row>
    <row r="916" spans="1:7" x14ac:dyDescent="0.25">
      <c r="A916" s="19" t="s">
        <v>96</v>
      </c>
      <c r="B916" s="19" t="s">
        <v>1568</v>
      </c>
      <c r="C916" s="21">
        <v>6102</v>
      </c>
      <c r="D916" s="21">
        <v>6163</v>
      </c>
      <c r="E916" s="21">
        <v>6284</v>
      </c>
      <c r="F916" s="21">
        <v>6302</v>
      </c>
      <c r="G916" s="21">
        <v>6302</v>
      </c>
    </row>
    <row r="917" spans="1:7" x14ac:dyDescent="0.25">
      <c r="A917" s="19" t="s">
        <v>96</v>
      </c>
      <c r="B917" s="19" t="s">
        <v>1569</v>
      </c>
      <c r="C917" s="21">
        <v>36467</v>
      </c>
      <c r="D917" s="21">
        <v>36528</v>
      </c>
      <c r="E917" s="21">
        <v>36720</v>
      </c>
      <c r="F917" s="21">
        <v>36885</v>
      </c>
      <c r="G917" s="21">
        <v>37148</v>
      </c>
    </row>
    <row r="918" spans="1:7" x14ac:dyDescent="0.25">
      <c r="A918" s="19" t="s">
        <v>96</v>
      </c>
      <c r="B918" s="19" t="s">
        <v>1428</v>
      </c>
      <c r="C918" s="21">
        <v>33619</v>
      </c>
      <c r="D918" s="21">
        <v>33877</v>
      </c>
      <c r="E918" s="21">
        <v>34218</v>
      </c>
      <c r="F918" s="21">
        <v>34552</v>
      </c>
      <c r="G918" s="21">
        <v>34629</v>
      </c>
    </row>
    <row r="919" spans="1:7" x14ac:dyDescent="0.25">
      <c r="A919" s="19" t="s">
        <v>96</v>
      </c>
      <c r="B919" s="19" t="s">
        <v>958</v>
      </c>
      <c r="C919" s="21">
        <v>25544</v>
      </c>
      <c r="D919" s="21">
        <v>25625</v>
      </c>
      <c r="E919" s="21">
        <v>25631</v>
      </c>
      <c r="F919" s="21">
        <v>25523</v>
      </c>
      <c r="G919" s="21">
        <v>25469</v>
      </c>
    </row>
    <row r="920" spans="1:7" x14ac:dyDescent="0.25">
      <c r="A920" s="19" t="s">
        <v>96</v>
      </c>
      <c r="B920" s="19" t="s">
        <v>1570</v>
      </c>
      <c r="C920" s="21">
        <v>31670</v>
      </c>
      <c r="D920" s="21">
        <v>32777</v>
      </c>
      <c r="E920" s="21">
        <v>33774</v>
      </c>
      <c r="F920" s="21">
        <v>35223</v>
      </c>
      <c r="G920" s="21">
        <v>36681</v>
      </c>
    </row>
    <row r="921" spans="1:7" x14ac:dyDescent="0.25">
      <c r="A921" s="19" t="s">
        <v>96</v>
      </c>
      <c r="B921" s="19" t="s">
        <v>1571</v>
      </c>
      <c r="C921" s="21">
        <v>2636</v>
      </c>
      <c r="D921" s="21">
        <v>2611</v>
      </c>
      <c r="E921" s="21">
        <v>2622</v>
      </c>
      <c r="F921" s="21">
        <v>2622</v>
      </c>
      <c r="G921" s="21">
        <v>2698</v>
      </c>
    </row>
    <row r="922" spans="1:7" x14ac:dyDescent="0.25">
      <c r="A922" s="19" t="s">
        <v>96</v>
      </c>
      <c r="B922" s="19" t="s">
        <v>1029</v>
      </c>
      <c r="C922" s="21">
        <v>2482</v>
      </c>
      <c r="D922" s="21">
        <v>2475</v>
      </c>
      <c r="E922" s="21">
        <v>2485</v>
      </c>
      <c r="F922" s="21">
        <v>2562</v>
      </c>
      <c r="G922" s="21">
        <v>2591</v>
      </c>
    </row>
    <row r="923" spans="1:7" x14ac:dyDescent="0.25">
      <c r="A923" s="19" t="s">
        <v>96</v>
      </c>
      <c r="B923" s="19" t="s">
        <v>1061</v>
      </c>
      <c r="C923" s="21">
        <v>7150</v>
      </c>
      <c r="D923" s="21">
        <v>7294</v>
      </c>
      <c r="E923" s="21">
        <v>7490</v>
      </c>
      <c r="F923" s="21">
        <v>7675</v>
      </c>
      <c r="G923" s="21">
        <v>7724</v>
      </c>
    </row>
    <row r="924" spans="1:7" x14ac:dyDescent="0.25">
      <c r="A924" s="19" t="s">
        <v>96</v>
      </c>
      <c r="B924" s="19" t="s">
        <v>1572</v>
      </c>
      <c r="C924" s="21">
        <v>5988</v>
      </c>
      <c r="D924" s="21">
        <v>6076</v>
      </c>
      <c r="E924" s="21">
        <v>6018</v>
      </c>
      <c r="F924" s="21">
        <v>6031</v>
      </c>
      <c r="G924" s="21">
        <v>6082</v>
      </c>
    </row>
    <row r="925" spans="1:7" x14ac:dyDescent="0.25">
      <c r="A925" s="19" t="s">
        <v>96</v>
      </c>
      <c r="B925" s="19" t="s">
        <v>1573</v>
      </c>
      <c r="C925" s="21">
        <v>1232</v>
      </c>
      <c r="D925" s="21">
        <v>1229</v>
      </c>
      <c r="E925" s="21">
        <v>1226</v>
      </c>
      <c r="F925" s="21">
        <v>1277</v>
      </c>
      <c r="G925" s="21">
        <v>1302</v>
      </c>
    </row>
    <row r="926" spans="1:7" x14ac:dyDescent="0.25">
      <c r="A926" s="19" t="s">
        <v>96</v>
      </c>
      <c r="B926" s="19" t="s">
        <v>1574</v>
      </c>
      <c r="C926" s="21">
        <v>5982</v>
      </c>
      <c r="D926" s="21">
        <v>6011</v>
      </c>
      <c r="E926" s="21">
        <v>6067</v>
      </c>
      <c r="F926" s="21">
        <v>6112</v>
      </c>
      <c r="G926" s="21">
        <v>6233</v>
      </c>
    </row>
    <row r="927" spans="1:7" x14ac:dyDescent="0.25">
      <c r="A927" s="19" t="s">
        <v>96</v>
      </c>
      <c r="B927" s="19" t="s">
        <v>1236</v>
      </c>
      <c r="C927" s="21">
        <v>2539</v>
      </c>
      <c r="D927" s="21">
        <v>2600</v>
      </c>
      <c r="E927" s="21">
        <v>2616</v>
      </c>
      <c r="F927" s="21">
        <v>2634</v>
      </c>
      <c r="G927" s="21">
        <v>2568</v>
      </c>
    </row>
    <row r="928" spans="1:7" x14ac:dyDescent="0.25">
      <c r="A928" s="19" t="s">
        <v>96</v>
      </c>
      <c r="B928" s="19" t="s">
        <v>1575</v>
      </c>
      <c r="C928" s="21">
        <v>5436</v>
      </c>
      <c r="D928" s="21">
        <v>5508</v>
      </c>
      <c r="E928" s="21">
        <v>5580</v>
      </c>
      <c r="F928" s="21">
        <v>5667</v>
      </c>
      <c r="G928" s="21">
        <v>5781</v>
      </c>
    </row>
    <row r="929" spans="1:7" x14ac:dyDescent="0.25">
      <c r="A929" s="19" t="s">
        <v>96</v>
      </c>
      <c r="B929" s="19" t="s">
        <v>1576</v>
      </c>
      <c r="C929" s="21">
        <v>34429</v>
      </c>
      <c r="D929" s="21">
        <v>34183</v>
      </c>
      <c r="E929" s="21">
        <v>34373</v>
      </c>
      <c r="F929" s="21">
        <v>34726</v>
      </c>
      <c r="G929" s="21">
        <v>34802</v>
      </c>
    </row>
    <row r="930" spans="1:7" x14ac:dyDescent="0.25">
      <c r="A930" s="19" t="s">
        <v>96</v>
      </c>
      <c r="B930" s="19" t="s">
        <v>1577</v>
      </c>
      <c r="C930" s="21">
        <v>3968</v>
      </c>
      <c r="D930" s="21">
        <v>3990</v>
      </c>
      <c r="E930" s="21">
        <v>4019</v>
      </c>
      <c r="F930" s="21">
        <v>4026</v>
      </c>
      <c r="G930" s="21">
        <v>4089</v>
      </c>
    </row>
    <row r="931" spans="1:7" x14ac:dyDescent="0.25">
      <c r="A931" s="19" t="s">
        <v>96</v>
      </c>
      <c r="B931" s="19" t="s">
        <v>1578</v>
      </c>
      <c r="C931" s="21">
        <v>1794</v>
      </c>
      <c r="D931" s="21">
        <v>1822</v>
      </c>
      <c r="E931" s="21">
        <v>1863</v>
      </c>
      <c r="F931" s="21">
        <v>1851</v>
      </c>
      <c r="G931" s="21">
        <v>1869</v>
      </c>
    </row>
    <row r="932" spans="1:7" x14ac:dyDescent="0.25">
      <c r="A932" s="19" t="s">
        <v>96</v>
      </c>
      <c r="B932" s="19" t="s">
        <v>964</v>
      </c>
      <c r="C932" s="21">
        <v>13171</v>
      </c>
      <c r="D932" s="21">
        <v>13270</v>
      </c>
      <c r="E932" s="21">
        <v>13332</v>
      </c>
      <c r="F932" s="21">
        <v>13270</v>
      </c>
      <c r="G932" s="21">
        <v>13285</v>
      </c>
    </row>
    <row r="933" spans="1:7" x14ac:dyDescent="0.25">
      <c r="A933" s="19" t="s">
        <v>96</v>
      </c>
      <c r="B933" s="19" t="s">
        <v>965</v>
      </c>
      <c r="C933" s="21">
        <v>19043</v>
      </c>
      <c r="D933" s="21">
        <v>18856</v>
      </c>
      <c r="E933" s="21">
        <v>18932</v>
      </c>
      <c r="F933" s="21">
        <v>18824</v>
      </c>
      <c r="G933" s="21">
        <v>18794</v>
      </c>
    </row>
    <row r="934" spans="1:7" x14ac:dyDescent="0.25">
      <c r="A934" s="19" t="s">
        <v>96</v>
      </c>
      <c r="B934" s="19" t="s">
        <v>1579</v>
      </c>
      <c r="C934" s="21">
        <v>2879</v>
      </c>
      <c r="D934" s="21">
        <v>2845</v>
      </c>
      <c r="E934" s="21">
        <v>2857</v>
      </c>
      <c r="F934" s="21">
        <v>2880</v>
      </c>
      <c r="G934" s="21">
        <v>2963</v>
      </c>
    </row>
    <row r="935" spans="1:7" x14ac:dyDescent="0.25">
      <c r="A935" s="19" t="s">
        <v>96</v>
      </c>
      <c r="B935" s="19" t="s">
        <v>1067</v>
      </c>
      <c r="C935" s="21">
        <v>602401</v>
      </c>
      <c r="D935" s="21">
        <v>598127</v>
      </c>
      <c r="E935" s="21">
        <v>591305</v>
      </c>
      <c r="F935" s="21">
        <v>586015</v>
      </c>
      <c r="G935" s="21">
        <v>579684</v>
      </c>
    </row>
    <row r="936" spans="1:7" x14ac:dyDescent="0.25">
      <c r="A936" s="19" t="s">
        <v>96</v>
      </c>
      <c r="B936" s="19" t="s">
        <v>1580</v>
      </c>
      <c r="C936" s="21">
        <v>3838</v>
      </c>
      <c r="D936" s="21">
        <v>3941</v>
      </c>
      <c r="E936" s="21">
        <v>3935</v>
      </c>
      <c r="F936" s="21">
        <v>3890</v>
      </c>
      <c r="G936" s="21">
        <v>3929</v>
      </c>
    </row>
    <row r="937" spans="1:7" x14ac:dyDescent="0.25">
      <c r="A937" s="19" t="s">
        <v>96</v>
      </c>
      <c r="B937" s="19" t="s">
        <v>1581</v>
      </c>
      <c r="C937" s="21">
        <v>7152</v>
      </c>
      <c r="D937" s="21">
        <v>7220</v>
      </c>
      <c r="E937" s="21">
        <v>7275</v>
      </c>
      <c r="F937" s="21">
        <v>7417</v>
      </c>
      <c r="G937" s="21">
        <v>7636</v>
      </c>
    </row>
    <row r="938" spans="1:7" x14ac:dyDescent="0.25">
      <c r="A938" s="19" t="s">
        <v>96</v>
      </c>
      <c r="B938" s="19" t="s">
        <v>1182</v>
      </c>
      <c r="C938" s="21">
        <v>2475</v>
      </c>
      <c r="D938" s="21">
        <v>2489</v>
      </c>
      <c r="E938" s="21">
        <v>2486</v>
      </c>
      <c r="F938" s="21">
        <v>2507</v>
      </c>
      <c r="G938" s="21">
        <v>2570</v>
      </c>
    </row>
    <row r="939" spans="1:7" x14ac:dyDescent="0.25">
      <c r="A939" s="19" t="s">
        <v>96</v>
      </c>
      <c r="B939" s="19" t="s">
        <v>1582</v>
      </c>
      <c r="C939" s="21">
        <v>19618</v>
      </c>
      <c r="D939" s="21">
        <v>19906</v>
      </c>
      <c r="E939" s="21">
        <v>20129</v>
      </c>
      <c r="F939" s="21">
        <v>20313</v>
      </c>
      <c r="G939" s="21">
        <v>20628</v>
      </c>
    </row>
    <row r="940" spans="1:7" x14ac:dyDescent="0.25">
      <c r="A940" s="19" t="s">
        <v>96</v>
      </c>
      <c r="B940" s="19" t="s">
        <v>1583</v>
      </c>
      <c r="C940" s="21">
        <v>1535</v>
      </c>
      <c r="D940" s="21">
        <v>1546</v>
      </c>
      <c r="E940" s="21">
        <v>1548</v>
      </c>
      <c r="F940" s="21">
        <v>1593</v>
      </c>
      <c r="G940" s="21">
        <v>1630</v>
      </c>
    </row>
    <row r="941" spans="1:7" x14ac:dyDescent="0.25">
      <c r="A941" s="19" t="s">
        <v>96</v>
      </c>
      <c r="B941" s="19" t="s">
        <v>1584</v>
      </c>
      <c r="C941" s="21">
        <v>81758</v>
      </c>
      <c r="D941" s="21">
        <v>81497</v>
      </c>
      <c r="E941" s="21">
        <v>81109</v>
      </c>
      <c r="F941" s="21">
        <v>80244</v>
      </c>
      <c r="G941" s="21">
        <v>79119</v>
      </c>
    </row>
    <row r="942" spans="1:7" x14ac:dyDescent="0.25">
      <c r="A942" s="19" t="s">
        <v>96</v>
      </c>
      <c r="B942" s="19" t="s">
        <v>1069</v>
      </c>
      <c r="C942" s="21">
        <v>2962</v>
      </c>
      <c r="D942" s="21">
        <v>2998</v>
      </c>
      <c r="E942" s="21">
        <v>3043</v>
      </c>
      <c r="F942" s="21">
        <v>3077</v>
      </c>
      <c r="G942" s="21">
        <v>3142</v>
      </c>
    </row>
    <row r="943" spans="1:7" x14ac:dyDescent="0.25">
      <c r="A943" s="19" t="s">
        <v>96</v>
      </c>
      <c r="B943" s="19" t="s">
        <v>1530</v>
      </c>
      <c r="C943" s="21">
        <v>9703</v>
      </c>
      <c r="D943" s="21">
        <v>9771</v>
      </c>
      <c r="E943" s="21">
        <v>9697</v>
      </c>
      <c r="F943" s="21">
        <v>9606</v>
      </c>
      <c r="G943" s="21">
        <v>9580</v>
      </c>
    </row>
    <row r="944" spans="1:7" x14ac:dyDescent="0.25">
      <c r="A944" s="19" t="s">
        <v>96</v>
      </c>
      <c r="B944" s="19" t="s">
        <v>1071</v>
      </c>
      <c r="C944" s="21">
        <v>2794</v>
      </c>
      <c r="D944" s="21">
        <v>2812</v>
      </c>
      <c r="E944" s="21">
        <v>2814</v>
      </c>
      <c r="F944" s="21">
        <v>2818</v>
      </c>
      <c r="G944" s="21">
        <v>2787</v>
      </c>
    </row>
    <row r="945" spans="1:7" x14ac:dyDescent="0.25">
      <c r="A945" s="19" t="s">
        <v>96</v>
      </c>
      <c r="B945" s="19" t="s">
        <v>1533</v>
      </c>
      <c r="C945" s="21">
        <v>33195</v>
      </c>
      <c r="D945" s="21">
        <v>33300</v>
      </c>
      <c r="E945" s="21">
        <v>33257</v>
      </c>
      <c r="F945" s="21">
        <v>33369</v>
      </c>
      <c r="G945" s="21">
        <v>33133</v>
      </c>
    </row>
    <row r="946" spans="1:7" x14ac:dyDescent="0.25">
      <c r="A946" s="19" t="s">
        <v>96</v>
      </c>
      <c r="B946" s="19" t="s">
        <v>1585</v>
      </c>
      <c r="C946" s="21">
        <v>28542</v>
      </c>
      <c r="D946" s="21">
        <v>28528</v>
      </c>
      <c r="E946" s="21">
        <v>28687</v>
      </c>
      <c r="F946" s="21">
        <v>28429</v>
      </c>
      <c r="G946" s="21">
        <v>28648</v>
      </c>
    </row>
    <row r="947" spans="1:7" x14ac:dyDescent="0.25">
      <c r="A947" s="19" t="s">
        <v>96</v>
      </c>
      <c r="B947" s="19" t="s">
        <v>975</v>
      </c>
      <c r="C947" s="21">
        <v>11884</v>
      </c>
      <c r="D947" s="21">
        <v>11923</v>
      </c>
      <c r="E947" s="21">
        <v>11945</v>
      </c>
      <c r="F947" s="21">
        <v>12017</v>
      </c>
      <c r="G947" s="21">
        <v>12053</v>
      </c>
    </row>
    <row r="948" spans="1:7" x14ac:dyDescent="0.25">
      <c r="A948" s="19" t="s">
        <v>96</v>
      </c>
      <c r="B948" s="19" t="s">
        <v>976</v>
      </c>
      <c r="C948" s="21">
        <v>9707</v>
      </c>
      <c r="D948" s="21">
        <v>9715</v>
      </c>
      <c r="E948" s="21">
        <v>9687</v>
      </c>
      <c r="F948" s="21">
        <v>9789</v>
      </c>
      <c r="G948" s="21">
        <v>9845</v>
      </c>
    </row>
    <row r="949" spans="1:7" x14ac:dyDescent="0.25">
      <c r="A949" s="19" t="s">
        <v>96</v>
      </c>
      <c r="B949" s="19" t="s">
        <v>1586</v>
      </c>
      <c r="C949" s="21">
        <v>4033</v>
      </c>
      <c r="D949" s="21">
        <v>4098</v>
      </c>
      <c r="E949" s="21">
        <v>4230</v>
      </c>
      <c r="F949" s="21">
        <v>4236</v>
      </c>
      <c r="G949" s="21">
        <v>4301</v>
      </c>
    </row>
    <row r="950" spans="1:7" x14ac:dyDescent="0.25">
      <c r="A950" s="19" t="s">
        <v>96</v>
      </c>
      <c r="B950" s="19" t="s">
        <v>1486</v>
      </c>
      <c r="C950" s="21">
        <v>34237</v>
      </c>
      <c r="D950" s="21">
        <v>33737</v>
      </c>
      <c r="E950" s="21">
        <v>33429</v>
      </c>
      <c r="F950" s="21">
        <v>32923</v>
      </c>
      <c r="G950" s="21">
        <v>32758</v>
      </c>
    </row>
    <row r="951" spans="1:7" x14ac:dyDescent="0.25">
      <c r="A951" s="19" t="s">
        <v>96</v>
      </c>
      <c r="B951" s="19" t="s">
        <v>1336</v>
      </c>
      <c r="C951" s="21">
        <v>5979</v>
      </c>
      <c r="D951" s="21">
        <v>6110</v>
      </c>
      <c r="E951" s="21">
        <v>6137</v>
      </c>
      <c r="F951" s="21">
        <v>6207</v>
      </c>
      <c r="G951" s="21">
        <v>6294</v>
      </c>
    </row>
    <row r="952" spans="1:7" x14ac:dyDescent="0.25">
      <c r="A952" s="19" t="s">
        <v>96</v>
      </c>
      <c r="B952" s="19" t="s">
        <v>979</v>
      </c>
      <c r="C952" s="21">
        <v>31829</v>
      </c>
      <c r="D952" s="21">
        <v>32091</v>
      </c>
      <c r="E952" s="21">
        <v>32390</v>
      </c>
      <c r="F952" s="21">
        <v>32859</v>
      </c>
      <c r="G952" s="21">
        <v>33436</v>
      </c>
    </row>
    <row r="953" spans="1:7" x14ac:dyDescent="0.25">
      <c r="A953" s="19" t="s">
        <v>96</v>
      </c>
      <c r="B953" s="19" t="s">
        <v>1587</v>
      </c>
      <c r="C953" s="21">
        <v>5620</v>
      </c>
      <c r="D953" s="21">
        <v>5557</v>
      </c>
      <c r="E953" s="21">
        <v>5467</v>
      </c>
      <c r="F953" s="21">
        <v>5558</v>
      </c>
      <c r="G953" s="21">
        <v>5628</v>
      </c>
    </row>
    <row r="954" spans="1:7" x14ac:dyDescent="0.25">
      <c r="A954" s="19" t="s">
        <v>96</v>
      </c>
      <c r="B954" s="19" t="s">
        <v>1588</v>
      </c>
      <c r="C954" s="21">
        <v>2587</v>
      </c>
      <c r="D954" s="21">
        <v>2693</v>
      </c>
      <c r="E954" s="21">
        <v>2747</v>
      </c>
      <c r="F954" s="21">
        <v>2790</v>
      </c>
      <c r="G954" s="21">
        <v>2953</v>
      </c>
    </row>
    <row r="955" spans="1:7" x14ac:dyDescent="0.25">
      <c r="A955" s="19" t="s">
        <v>96</v>
      </c>
      <c r="B955" s="19" t="s">
        <v>1589</v>
      </c>
      <c r="C955" s="21">
        <v>10231</v>
      </c>
      <c r="D955" s="21">
        <v>10125</v>
      </c>
      <c r="E955" s="21">
        <v>10060</v>
      </c>
      <c r="F955" s="21">
        <v>10089</v>
      </c>
      <c r="G955" s="21">
        <v>10094</v>
      </c>
    </row>
    <row r="956" spans="1:7" x14ac:dyDescent="0.25">
      <c r="A956" s="19" t="s">
        <v>96</v>
      </c>
      <c r="B956" s="19" t="s">
        <v>1590</v>
      </c>
      <c r="C956" s="21">
        <v>16007</v>
      </c>
      <c r="D956" s="21">
        <v>16025</v>
      </c>
      <c r="E956" s="21">
        <v>16094</v>
      </c>
      <c r="F956" s="21">
        <v>16127</v>
      </c>
      <c r="G956" s="21">
        <v>16287</v>
      </c>
    </row>
    <row r="957" spans="1:7" x14ac:dyDescent="0.25">
      <c r="A957" s="19" t="s">
        <v>96</v>
      </c>
      <c r="B957" s="19" t="s">
        <v>1591</v>
      </c>
      <c r="C957" s="21">
        <v>2750</v>
      </c>
      <c r="D957" s="21">
        <v>2796</v>
      </c>
      <c r="E957" s="21">
        <v>2856</v>
      </c>
      <c r="F957" s="21">
        <v>2957</v>
      </c>
      <c r="G957" s="21">
        <v>3020</v>
      </c>
    </row>
    <row r="958" spans="1:7" x14ac:dyDescent="0.25">
      <c r="A958" s="19" t="s">
        <v>96</v>
      </c>
      <c r="B958" s="19" t="s">
        <v>1592</v>
      </c>
      <c r="C958" s="21">
        <v>5361</v>
      </c>
      <c r="D958" s="21">
        <v>5419</v>
      </c>
      <c r="E958" s="21">
        <v>5421</v>
      </c>
      <c r="F958" s="21">
        <v>5491</v>
      </c>
      <c r="G958" s="21">
        <v>5536</v>
      </c>
    </row>
    <row r="959" spans="1:7" x14ac:dyDescent="0.25">
      <c r="A959" s="19" t="s">
        <v>96</v>
      </c>
      <c r="B959" s="19" t="s">
        <v>1593</v>
      </c>
      <c r="C959" s="21">
        <v>15949</v>
      </c>
      <c r="D959" s="21">
        <v>15938</v>
      </c>
      <c r="E959" s="21">
        <v>15842</v>
      </c>
      <c r="F959" s="21">
        <v>15811</v>
      </c>
      <c r="G959" s="21">
        <v>15865</v>
      </c>
    </row>
    <row r="960" spans="1:7" x14ac:dyDescent="0.25">
      <c r="A960" s="19" t="s">
        <v>96</v>
      </c>
      <c r="B960" s="19" t="s">
        <v>1594</v>
      </c>
      <c r="C960" s="21">
        <v>3421</v>
      </c>
      <c r="D960" s="21">
        <v>3459</v>
      </c>
      <c r="E960" s="21">
        <v>3539</v>
      </c>
      <c r="F960" s="21">
        <v>3588</v>
      </c>
      <c r="G960" s="21">
        <v>3641</v>
      </c>
    </row>
    <row r="961" spans="1:7" x14ac:dyDescent="0.25">
      <c r="A961" s="19" t="s">
        <v>96</v>
      </c>
      <c r="B961" s="19" t="s">
        <v>1595</v>
      </c>
      <c r="C961" s="21">
        <v>5704</v>
      </c>
      <c r="D961" s="21">
        <v>5752</v>
      </c>
      <c r="E961" s="21">
        <v>5817</v>
      </c>
      <c r="F961" s="21">
        <v>5905</v>
      </c>
      <c r="G961" s="21">
        <v>5934</v>
      </c>
    </row>
    <row r="962" spans="1:7" x14ac:dyDescent="0.25">
      <c r="A962" s="19" t="s">
        <v>96</v>
      </c>
      <c r="B962" s="19" t="s">
        <v>1596</v>
      </c>
      <c r="C962" s="21">
        <v>6414</v>
      </c>
      <c r="D962" s="21">
        <v>6573</v>
      </c>
      <c r="E962" s="21">
        <v>6665</v>
      </c>
      <c r="F962" s="21">
        <v>6719</v>
      </c>
      <c r="G962" s="21">
        <v>6769</v>
      </c>
    </row>
    <row r="963" spans="1:7" x14ac:dyDescent="0.25">
      <c r="A963" s="19" t="s">
        <v>96</v>
      </c>
      <c r="B963" s="19" t="s">
        <v>1078</v>
      </c>
      <c r="C963" s="21">
        <v>5234</v>
      </c>
      <c r="D963" s="21">
        <v>5276</v>
      </c>
      <c r="E963" s="21">
        <v>5370</v>
      </c>
      <c r="F963" s="21">
        <v>5402</v>
      </c>
      <c r="G963" s="21">
        <v>5420</v>
      </c>
    </row>
    <row r="964" spans="1:7" x14ac:dyDescent="0.25">
      <c r="A964" s="19" t="s">
        <v>96</v>
      </c>
      <c r="B964" s="19" t="s">
        <v>1597</v>
      </c>
      <c r="C964" s="21">
        <v>24383</v>
      </c>
      <c r="D964" s="21">
        <v>24209</v>
      </c>
      <c r="E964" s="21">
        <v>23916</v>
      </c>
      <c r="F964" s="21">
        <v>23605</v>
      </c>
      <c r="G964" s="21">
        <v>23123</v>
      </c>
    </row>
    <row r="965" spans="1:7" x14ac:dyDescent="0.25">
      <c r="A965" s="19" t="s">
        <v>96</v>
      </c>
      <c r="B965" s="19" t="s">
        <v>1598</v>
      </c>
      <c r="C965" s="21">
        <v>9164</v>
      </c>
      <c r="D965" s="21">
        <v>9340</v>
      </c>
      <c r="E965" s="21">
        <v>9500</v>
      </c>
      <c r="F965" s="21">
        <v>9557</v>
      </c>
      <c r="G965" s="21">
        <v>9697</v>
      </c>
    </row>
    <row r="966" spans="1:7" x14ac:dyDescent="0.25">
      <c r="A966" s="19" t="s">
        <v>96</v>
      </c>
      <c r="B966" s="19" t="s">
        <v>1599</v>
      </c>
      <c r="C966" s="21">
        <v>2530</v>
      </c>
      <c r="D966" s="21">
        <v>2502</v>
      </c>
      <c r="E966" s="21">
        <v>2473</v>
      </c>
      <c r="F966" s="21">
        <v>2500</v>
      </c>
      <c r="G966" s="21">
        <v>2506</v>
      </c>
    </row>
    <row r="967" spans="1:7" x14ac:dyDescent="0.25">
      <c r="A967" s="19" t="s">
        <v>96</v>
      </c>
      <c r="B967" s="19" t="s">
        <v>1600</v>
      </c>
      <c r="C967" s="21">
        <v>61998</v>
      </c>
      <c r="D967" s="21">
        <v>62331</v>
      </c>
      <c r="E967" s="21">
        <v>62714</v>
      </c>
      <c r="F967" s="21">
        <v>63184</v>
      </c>
      <c r="G967" s="21">
        <v>63596</v>
      </c>
    </row>
    <row r="968" spans="1:7" x14ac:dyDescent="0.25">
      <c r="A968" s="19" t="s">
        <v>96</v>
      </c>
      <c r="B968" s="19" t="s">
        <v>1601</v>
      </c>
      <c r="C968" s="21">
        <v>4636</v>
      </c>
      <c r="D968" s="21">
        <v>4652</v>
      </c>
      <c r="E968" s="21">
        <v>4654</v>
      </c>
      <c r="F968" s="21">
        <v>4659</v>
      </c>
      <c r="G968" s="21">
        <v>4688</v>
      </c>
    </row>
    <row r="969" spans="1:7" x14ac:dyDescent="0.25">
      <c r="A969" s="19" t="s">
        <v>96</v>
      </c>
      <c r="B969" s="19" t="s">
        <v>1602</v>
      </c>
      <c r="C969" s="21">
        <v>9537</v>
      </c>
      <c r="D969" s="21">
        <v>9483</v>
      </c>
      <c r="E969" s="21">
        <v>9563</v>
      </c>
      <c r="F969" s="21">
        <v>9782</v>
      </c>
      <c r="G969" s="21">
        <v>9925</v>
      </c>
    </row>
    <row r="970" spans="1:7" x14ac:dyDescent="0.25">
      <c r="A970" s="19" t="s">
        <v>96</v>
      </c>
      <c r="B970" s="19" t="s">
        <v>1603</v>
      </c>
      <c r="C970" s="21">
        <v>74232</v>
      </c>
      <c r="D970" s="21">
        <v>74712</v>
      </c>
      <c r="E970" s="21">
        <v>73977</v>
      </c>
      <c r="F970" s="21">
        <v>75172</v>
      </c>
      <c r="G970" s="21">
        <v>77185</v>
      </c>
    </row>
    <row r="971" spans="1:7" x14ac:dyDescent="0.25">
      <c r="A971" s="19" t="s">
        <v>96</v>
      </c>
      <c r="B971" s="19" t="s">
        <v>1604</v>
      </c>
      <c r="C971" s="21">
        <v>4920</v>
      </c>
      <c r="D971" s="21">
        <v>4995</v>
      </c>
      <c r="E971" s="21">
        <v>5055</v>
      </c>
      <c r="F971" s="21">
        <v>5118</v>
      </c>
      <c r="G971" s="21">
        <v>5179</v>
      </c>
    </row>
    <row r="972" spans="1:7" x14ac:dyDescent="0.25">
      <c r="A972" s="19" t="s">
        <v>96</v>
      </c>
      <c r="B972" s="19" t="s">
        <v>1494</v>
      </c>
      <c r="C972" s="21">
        <v>3036</v>
      </c>
      <c r="D972" s="21">
        <v>3056</v>
      </c>
      <c r="E972" s="21">
        <v>3048</v>
      </c>
      <c r="F972" s="21">
        <v>3054</v>
      </c>
      <c r="G972" s="21">
        <v>3098</v>
      </c>
    </row>
    <row r="973" spans="1:7" x14ac:dyDescent="0.25">
      <c r="A973" s="19" t="s">
        <v>96</v>
      </c>
      <c r="B973" s="19" t="s">
        <v>985</v>
      </c>
      <c r="C973" s="21">
        <v>6856</v>
      </c>
      <c r="D973" s="21">
        <v>6902</v>
      </c>
      <c r="E973" s="21">
        <v>6930</v>
      </c>
      <c r="F973" s="21">
        <v>7007</v>
      </c>
      <c r="G973" s="21">
        <v>7044</v>
      </c>
    </row>
    <row r="974" spans="1:7" x14ac:dyDescent="0.25">
      <c r="A974" s="19" t="s">
        <v>96</v>
      </c>
      <c r="B974" s="19" t="s">
        <v>1085</v>
      </c>
      <c r="C974" s="21">
        <v>54224</v>
      </c>
      <c r="D974" s="21">
        <v>54387</v>
      </c>
      <c r="E974" s="21">
        <v>54508</v>
      </c>
      <c r="F974" s="21">
        <v>54955</v>
      </c>
      <c r="G974" s="21">
        <v>55429</v>
      </c>
    </row>
    <row r="975" spans="1:7" x14ac:dyDescent="0.25">
      <c r="A975" s="19" t="s">
        <v>96</v>
      </c>
      <c r="B975" s="19" t="s">
        <v>1086</v>
      </c>
      <c r="C975" s="21">
        <v>4823</v>
      </c>
      <c r="D975" s="21">
        <v>4909</v>
      </c>
      <c r="E975" s="21">
        <v>4928</v>
      </c>
      <c r="F975" s="21">
        <v>4979</v>
      </c>
      <c r="G975" s="21">
        <v>4948</v>
      </c>
    </row>
    <row r="976" spans="1:7" x14ac:dyDescent="0.25">
      <c r="A976" s="19" t="s">
        <v>96</v>
      </c>
      <c r="B976" s="19" t="s">
        <v>1204</v>
      </c>
      <c r="C976" s="21">
        <v>516042</v>
      </c>
      <c r="D976" s="21">
        <v>513484</v>
      </c>
      <c r="E976" s="21">
        <v>513176</v>
      </c>
      <c r="F976" s="21">
        <v>513092</v>
      </c>
      <c r="G976" s="21">
        <v>511083</v>
      </c>
    </row>
    <row r="977" spans="1:7" x14ac:dyDescent="0.25">
      <c r="A977" s="19" t="s">
        <v>96</v>
      </c>
      <c r="B977" s="19" t="s">
        <v>1605</v>
      </c>
      <c r="C977" s="21">
        <v>21428</v>
      </c>
      <c r="D977" s="21">
        <v>21902</v>
      </c>
      <c r="E977" s="21">
        <v>22245</v>
      </c>
      <c r="F977" s="21">
        <v>22897</v>
      </c>
      <c r="G977" s="21">
        <v>23273</v>
      </c>
    </row>
    <row r="978" spans="1:7" x14ac:dyDescent="0.25">
      <c r="A978" s="19" t="s">
        <v>96</v>
      </c>
      <c r="B978" s="19" t="s">
        <v>1606</v>
      </c>
      <c r="C978" s="21">
        <v>176875</v>
      </c>
      <c r="D978" s="21">
        <v>177290</v>
      </c>
      <c r="E978" s="21">
        <v>178056</v>
      </c>
      <c r="F978" s="21">
        <v>178350</v>
      </c>
      <c r="G978" s="21">
        <v>178689</v>
      </c>
    </row>
    <row r="979" spans="1:7" x14ac:dyDescent="0.25">
      <c r="A979" s="19" t="s">
        <v>96</v>
      </c>
      <c r="B979" s="19" t="s">
        <v>1607</v>
      </c>
      <c r="C979" s="21">
        <v>2521</v>
      </c>
      <c r="D979" s="21">
        <v>2522</v>
      </c>
      <c r="E979" s="21">
        <v>2526</v>
      </c>
      <c r="F979" s="21">
        <v>2485</v>
      </c>
      <c r="G979" s="21">
        <v>2475</v>
      </c>
    </row>
    <row r="980" spans="1:7" x14ac:dyDescent="0.25">
      <c r="A980" s="19" t="s">
        <v>96</v>
      </c>
      <c r="B980" s="19" t="s">
        <v>1608</v>
      </c>
      <c r="C980" s="21">
        <v>5917</v>
      </c>
      <c r="D980" s="21">
        <v>5917</v>
      </c>
      <c r="E980" s="21">
        <v>5936</v>
      </c>
      <c r="F980" s="21">
        <v>5955</v>
      </c>
      <c r="G980" s="21">
        <v>5964</v>
      </c>
    </row>
    <row r="981" spans="1:7" x14ac:dyDescent="0.25">
      <c r="A981" s="19" t="s">
        <v>96</v>
      </c>
      <c r="B981" s="19" t="s">
        <v>1609</v>
      </c>
      <c r="C981" s="21">
        <v>3583</v>
      </c>
      <c r="D981" s="21">
        <v>3590</v>
      </c>
      <c r="E981" s="21">
        <v>3615</v>
      </c>
      <c r="F981" s="21">
        <v>3656</v>
      </c>
      <c r="G981" s="21">
        <v>3689</v>
      </c>
    </row>
    <row r="982" spans="1:7" x14ac:dyDescent="0.25">
      <c r="A982" s="19" t="s">
        <v>96</v>
      </c>
      <c r="B982" s="19" t="s">
        <v>1610</v>
      </c>
      <c r="C982" s="21">
        <v>4156</v>
      </c>
      <c r="D982" s="21">
        <v>4162</v>
      </c>
      <c r="E982" s="21">
        <v>4186</v>
      </c>
      <c r="F982" s="21">
        <v>4186</v>
      </c>
      <c r="G982" s="21">
        <v>4215</v>
      </c>
    </row>
    <row r="983" spans="1:7" x14ac:dyDescent="0.25">
      <c r="A983" s="19" t="s">
        <v>96</v>
      </c>
      <c r="B983" s="19" t="s">
        <v>1611</v>
      </c>
      <c r="C983" s="21">
        <v>2006</v>
      </c>
      <c r="D983" s="21">
        <v>2025</v>
      </c>
      <c r="E983" s="21">
        <v>2055</v>
      </c>
      <c r="F983" s="21">
        <v>2105</v>
      </c>
      <c r="G983" s="21">
        <v>2070</v>
      </c>
    </row>
    <row r="984" spans="1:7" x14ac:dyDescent="0.25">
      <c r="A984" s="19" t="s">
        <v>96</v>
      </c>
      <c r="B984" s="19" t="s">
        <v>1612</v>
      </c>
      <c r="C984" s="21">
        <v>5485</v>
      </c>
      <c r="D984" s="21">
        <v>5536</v>
      </c>
      <c r="E984" s="21">
        <v>5551</v>
      </c>
      <c r="F984" s="21">
        <v>5653</v>
      </c>
      <c r="G984" s="21">
        <v>5789</v>
      </c>
    </row>
    <row r="985" spans="1:7" x14ac:dyDescent="0.25">
      <c r="A985" s="19" t="s">
        <v>96</v>
      </c>
      <c r="B985" s="19" t="s">
        <v>1613</v>
      </c>
      <c r="C985" s="21">
        <v>22836</v>
      </c>
      <c r="D985" s="21">
        <v>23019</v>
      </c>
      <c r="E985" s="21">
        <v>23117</v>
      </c>
      <c r="F985" s="21">
        <v>23183</v>
      </c>
      <c r="G985" s="21">
        <v>23417</v>
      </c>
    </row>
    <row r="986" spans="1:7" x14ac:dyDescent="0.25">
      <c r="A986" s="19" t="s">
        <v>96</v>
      </c>
      <c r="B986" s="19" t="s">
        <v>1358</v>
      </c>
      <c r="C986" s="21">
        <v>7777</v>
      </c>
      <c r="D986" s="21">
        <v>7710</v>
      </c>
      <c r="E986" s="21">
        <v>7821</v>
      </c>
      <c r="F986" s="21">
        <v>7847</v>
      </c>
      <c r="G986" s="21">
        <v>7895</v>
      </c>
    </row>
    <row r="987" spans="1:7" x14ac:dyDescent="0.25">
      <c r="A987" s="19" t="s">
        <v>96</v>
      </c>
      <c r="B987" s="19" t="s">
        <v>1614</v>
      </c>
      <c r="C987" s="21">
        <v>2803</v>
      </c>
      <c r="D987" s="21">
        <v>2797</v>
      </c>
      <c r="E987" s="21">
        <v>2843</v>
      </c>
      <c r="F987" s="21">
        <v>2852</v>
      </c>
      <c r="G987" s="21">
        <v>2907</v>
      </c>
    </row>
    <row r="988" spans="1:7" x14ac:dyDescent="0.25">
      <c r="A988" s="19" t="s">
        <v>96</v>
      </c>
      <c r="B988" s="19" t="s">
        <v>1615</v>
      </c>
      <c r="C988" s="21">
        <v>6931</v>
      </c>
      <c r="D988" s="21">
        <v>6912</v>
      </c>
      <c r="E988" s="21">
        <v>6832</v>
      </c>
      <c r="F988" s="21">
        <v>6884</v>
      </c>
      <c r="G988" s="21">
        <v>6887</v>
      </c>
    </row>
    <row r="989" spans="1:7" x14ac:dyDescent="0.25">
      <c r="A989" s="19" t="s">
        <v>96</v>
      </c>
      <c r="B989" s="19" t="s">
        <v>1616</v>
      </c>
      <c r="C989" s="21">
        <v>1518</v>
      </c>
      <c r="D989" s="21">
        <v>1489</v>
      </c>
      <c r="E989" s="21">
        <v>1515</v>
      </c>
      <c r="F989" s="21">
        <v>1502</v>
      </c>
      <c r="G989" s="21">
        <v>1505</v>
      </c>
    </row>
    <row r="990" spans="1:7" x14ac:dyDescent="0.25">
      <c r="A990" s="19" t="s">
        <v>96</v>
      </c>
      <c r="B990" s="19" t="s">
        <v>993</v>
      </c>
      <c r="C990" s="21">
        <v>5406</v>
      </c>
      <c r="D990" s="21">
        <v>5450</v>
      </c>
      <c r="E990" s="21">
        <v>5479</v>
      </c>
      <c r="F990" s="21">
        <v>5564</v>
      </c>
      <c r="G990" s="21">
        <v>5568</v>
      </c>
    </row>
    <row r="991" spans="1:7" x14ac:dyDescent="0.25">
      <c r="A991" s="19" t="s">
        <v>96</v>
      </c>
      <c r="B991" s="19" t="s">
        <v>1617</v>
      </c>
      <c r="C991" s="21">
        <v>2119</v>
      </c>
      <c r="D991" s="21">
        <v>2112</v>
      </c>
      <c r="E991" s="21">
        <v>2121</v>
      </c>
      <c r="F991" s="21">
        <v>2131</v>
      </c>
      <c r="G991" s="21">
        <v>2167</v>
      </c>
    </row>
    <row r="992" spans="1:7" x14ac:dyDescent="0.25">
      <c r="A992" s="19" t="s">
        <v>96</v>
      </c>
      <c r="B992" s="19" t="s">
        <v>1618</v>
      </c>
      <c r="C992" s="21">
        <v>8525</v>
      </c>
      <c r="D992" s="21">
        <v>8666</v>
      </c>
      <c r="E992" s="21">
        <v>8707</v>
      </c>
      <c r="F992" s="21">
        <v>8698</v>
      </c>
      <c r="G992" s="21">
        <v>8845</v>
      </c>
    </row>
    <row r="993" spans="1:7" x14ac:dyDescent="0.25">
      <c r="A993" s="19" t="s">
        <v>96</v>
      </c>
      <c r="B993" s="19" t="s">
        <v>1619</v>
      </c>
      <c r="C993" s="21">
        <v>3138</v>
      </c>
      <c r="D993" s="21">
        <v>3184</v>
      </c>
      <c r="E993" s="21">
        <v>3130</v>
      </c>
      <c r="F993" s="21">
        <v>3189</v>
      </c>
      <c r="G993" s="21">
        <v>3144</v>
      </c>
    </row>
    <row r="994" spans="1:7" x14ac:dyDescent="0.25">
      <c r="A994" s="19" t="s">
        <v>96</v>
      </c>
      <c r="B994" s="19" t="s">
        <v>1620</v>
      </c>
      <c r="C994" s="21">
        <v>165429</v>
      </c>
      <c r="D994" s="21">
        <v>165321</v>
      </c>
      <c r="E994" s="21">
        <v>165087</v>
      </c>
      <c r="F994" s="21">
        <v>164785</v>
      </c>
      <c r="G994" s="21">
        <v>163682</v>
      </c>
    </row>
    <row r="995" spans="1:7" x14ac:dyDescent="0.25">
      <c r="A995" s="19" t="s">
        <v>97</v>
      </c>
      <c r="B995" s="19" t="s">
        <v>1509</v>
      </c>
      <c r="C995" s="21">
        <v>19202</v>
      </c>
      <c r="D995" s="21">
        <v>19199</v>
      </c>
      <c r="E995" s="21">
        <v>19287</v>
      </c>
      <c r="F995" s="21">
        <v>19259</v>
      </c>
      <c r="G995" s="21">
        <v>19162</v>
      </c>
    </row>
    <row r="996" spans="1:7" x14ac:dyDescent="0.25">
      <c r="A996" s="19" t="s">
        <v>97</v>
      </c>
      <c r="B996" s="19" t="s">
        <v>1468</v>
      </c>
      <c r="C996" s="21">
        <v>21315</v>
      </c>
      <c r="D996" s="21">
        <v>21122</v>
      </c>
      <c r="E996" s="21">
        <v>20903</v>
      </c>
      <c r="F996" s="21">
        <v>20721</v>
      </c>
      <c r="G996" s="21">
        <v>20660</v>
      </c>
    </row>
    <row r="997" spans="1:7" x14ac:dyDescent="0.25">
      <c r="A997" s="19" t="s">
        <v>97</v>
      </c>
      <c r="B997" s="19" t="s">
        <v>1554</v>
      </c>
      <c r="C997" s="21">
        <v>22747</v>
      </c>
      <c r="D997" s="21">
        <v>22641</v>
      </c>
      <c r="E997" s="21">
        <v>22545</v>
      </c>
      <c r="F997" s="21">
        <v>22191</v>
      </c>
      <c r="G997" s="21">
        <v>21920</v>
      </c>
    </row>
    <row r="998" spans="1:7" x14ac:dyDescent="0.25">
      <c r="A998" s="19" t="s">
        <v>97</v>
      </c>
      <c r="B998" s="19" t="s">
        <v>1621</v>
      </c>
      <c r="C998" s="21">
        <v>7888</v>
      </c>
      <c r="D998" s="21">
        <v>7992</v>
      </c>
      <c r="E998" s="21">
        <v>8018</v>
      </c>
      <c r="F998" s="21">
        <v>8046</v>
      </c>
      <c r="G998" s="21">
        <v>8216</v>
      </c>
    </row>
    <row r="999" spans="1:7" x14ac:dyDescent="0.25">
      <c r="A999" s="19" t="s">
        <v>97</v>
      </c>
      <c r="B999" s="19" t="s">
        <v>1622</v>
      </c>
      <c r="C999" s="21">
        <v>44249</v>
      </c>
      <c r="D999" s="21">
        <v>44115</v>
      </c>
      <c r="E999" s="21">
        <v>43746</v>
      </c>
      <c r="F999" s="21">
        <v>43763</v>
      </c>
      <c r="G999" s="21">
        <v>43546</v>
      </c>
    </row>
    <row r="1000" spans="1:7" x14ac:dyDescent="0.25">
      <c r="A1000" s="19" t="s">
        <v>97</v>
      </c>
      <c r="B1000" s="19" t="s">
        <v>1623</v>
      </c>
      <c r="C1000" s="21">
        <v>12500</v>
      </c>
      <c r="D1000" s="21">
        <v>12444</v>
      </c>
      <c r="E1000" s="21">
        <v>12381</v>
      </c>
      <c r="F1000" s="21">
        <v>12246</v>
      </c>
      <c r="G1000" s="21">
        <v>12203</v>
      </c>
    </row>
    <row r="1001" spans="1:7" x14ac:dyDescent="0.25">
      <c r="A1001" s="19" t="s">
        <v>97</v>
      </c>
      <c r="B1001" s="19" t="s">
        <v>1624</v>
      </c>
      <c r="C1001" s="21">
        <v>26032</v>
      </c>
      <c r="D1001" s="21">
        <v>26487</v>
      </c>
      <c r="E1001" s="21">
        <v>26863</v>
      </c>
      <c r="F1001" s="21">
        <v>27204</v>
      </c>
      <c r="G1001" s="21">
        <v>27370</v>
      </c>
    </row>
    <row r="1002" spans="1:7" x14ac:dyDescent="0.25">
      <c r="A1002" s="19" t="s">
        <v>97</v>
      </c>
      <c r="B1002" s="19" t="s">
        <v>1044</v>
      </c>
      <c r="C1002" s="21">
        <v>133581</v>
      </c>
      <c r="D1002" s="21">
        <v>131901</v>
      </c>
      <c r="E1002" s="21">
        <v>130952</v>
      </c>
      <c r="F1002" s="21">
        <v>129503</v>
      </c>
      <c r="G1002" s="21">
        <v>128161</v>
      </c>
    </row>
    <row r="1003" spans="1:7" x14ac:dyDescent="0.25">
      <c r="A1003" s="19" t="s">
        <v>97</v>
      </c>
      <c r="B1003" s="19" t="s">
        <v>1558</v>
      </c>
      <c r="C1003" s="21">
        <v>19788</v>
      </c>
      <c r="D1003" s="21">
        <v>20116</v>
      </c>
      <c r="E1003" s="21">
        <v>20092</v>
      </c>
      <c r="F1003" s="21">
        <v>20130</v>
      </c>
      <c r="G1003" s="21">
        <v>20166</v>
      </c>
    </row>
    <row r="1004" spans="1:7" x14ac:dyDescent="0.25">
      <c r="A1004" s="19" t="s">
        <v>97</v>
      </c>
      <c r="B1004" s="19" t="s">
        <v>1625</v>
      </c>
      <c r="C1004" s="21">
        <v>46718</v>
      </c>
      <c r="D1004" s="21">
        <v>47292</v>
      </c>
      <c r="E1004" s="21">
        <v>47808</v>
      </c>
      <c r="F1004" s="21">
        <v>48121</v>
      </c>
      <c r="G1004" s="21">
        <v>48471</v>
      </c>
    </row>
    <row r="1005" spans="1:7" x14ac:dyDescent="0.25">
      <c r="A1005" s="19" t="s">
        <v>97</v>
      </c>
      <c r="B1005" s="19" t="s">
        <v>1626</v>
      </c>
      <c r="C1005" s="21">
        <v>30060</v>
      </c>
      <c r="D1005" s="21">
        <v>30082</v>
      </c>
      <c r="E1005" s="21">
        <v>29972</v>
      </c>
      <c r="F1005" s="21">
        <v>29965</v>
      </c>
      <c r="G1005" s="21">
        <v>29782</v>
      </c>
    </row>
    <row r="1006" spans="1:7" x14ac:dyDescent="0.25">
      <c r="A1006" s="19" t="s">
        <v>97</v>
      </c>
      <c r="B1006" s="19" t="s">
        <v>1627</v>
      </c>
      <c r="C1006" s="21">
        <v>8303</v>
      </c>
      <c r="D1006" s="21">
        <v>8278</v>
      </c>
      <c r="E1006" s="21">
        <v>8285</v>
      </c>
      <c r="F1006" s="21">
        <v>8368</v>
      </c>
      <c r="G1006" s="21">
        <v>8290</v>
      </c>
    </row>
    <row r="1007" spans="1:7" x14ac:dyDescent="0.25">
      <c r="A1007" s="19" t="s">
        <v>97</v>
      </c>
      <c r="B1007" s="19" t="s">
        <v>1628</v>
      </c>
      <c r="C1007" s="21">
        <v>12630</v>
      </c>
      <c r="D1007" s="21">
        <v>12787</v>
      </c>
      <c r="E1007" s="21">
        <v>12929</v>
      </c>
      <c r="F1007" s="21">
        <v>13177</v>
      </c>
      <c r="G1007" s="21">
        <v>13363</v>
      </c>
    </row>
    <row r="1008" spans="1:7" x14ac:dyDescent="0.25">
      <c r="A1008" s="19" t="s">
        <v>97</v>
      </c>
      <c r="B1008" s="19" t="s">
        <v>1629</v>
      </c>
      <c r="C1008" s="21">
        <v>20477</v>
      </c>
      <c r="D1008" s="21">
        <v>20309</v>
      </c>
      <c r="E1008" s="21">
        <v>20131</v>
      </c>
      <c r="F1008" s="21">
        <v>19982</v>
      </c>
      <c r="G1008" s="21">
        <v>19979</v>
      </c>
    </row>
    <row r="1009" spans="1:7" x14ac:dyDescent="0.25">
      <c r="A1009" s="19" t="s">
        <v>97</v>
      </c>
      <c r="B1009" s="19" t="s">
        <v>1630</v>
      </c>
      <c r="C1009" s="21">
        <v>81676</v>
      </c>
      <c r="D1009" s="21">
        <v>81009</v>
      </c>
      <c r="E1009" s="21">
        <v>80269</v>
      </c>
      <c r="F1009" s="21">
        <v>79222</v>
      </c>
      <c r="G1009" s="21">
        <v>78677</v>
      </c>
    </row>
    <row r="1010" spans="1:7" x14ac:dyDescent="0.25">
      <c r="A1010" s="19" t="s">
        <v>97</v>
      </c>
      <c r="B1010" s="19" t="s">
        <v>935</v>
      </c>
      <c r="C1010" s="21">
        <v>12879</v>
      </c>
      <c r="D1010" s="21">
        <v>12743</v>
      </c>
      <c r="E1010" s="21">
        <v>12778</v>
      </c>
      <c r="F1010" s="21">
        <v>12686</v>
      </c>
      <c r="G1010" s="21">
        <v>12734</v>
      </c>
    </row>
    <row r="1011" spans="1:7" x14ac:dyDescent="0.25">
      <c r="A1011" s="19" t="s">
        <v>97</v>
      </c>
      <c r="B1011" s="19" t="s">
        <v>1631</v>
      </c>
      <c r="C1011" s="21">
        <v>12747</v>
      </c>
      <c r="D1011" s="21">
        <v>12716</v>
      </c>
      <c r="E1011" s="21">
        <v>12666</v>
      </c>
      <c r="F1011" s="21">
        <v>12634</v>
      </c>
      <c r="G1011" s="21">
        <v>12748</v>
      </c>
    </row>
    <row r="1012" spans="1:7" x14ac:dyDescent="0.25">
      <c r="A1012" s="19" t="s">
        <v>97</v>
      </c>
      <c r="B1012" s="19" t="s">
        <v>1632</v>
      </c>
      <c r="C1012" s="21">
        <v>39001</v>
      </c>
      <c r="D1012" s="21">
        <v>38964</v>
      </c>
      <c r="E1012" s="21">
        <v>38832</v>
      </c>
      <c r="F1012" s="21">
        <v>38733</v>
      </c>
      <c r="G1012" s="21">
        <v>38656</v>
      </c>
    </row>
    <row r="1013" spans="1:7" x14ac:dyDescent="0.25">
      <c r="A1013" s="19" t="s">
        <v>97</v>
      </c>
      <c r="B1013" s="19" t="s">
        <v>1633</v>
      </c>
      <c r="C1013" s="21">
        <v>93584</v>
      </c>
      <c r="D1013" s="21">
        <v>93464</v>
      </c>
      <c r="E1013" s="21">
        <v>92878</v>
      </c>
      <c r="F1013" s="21">
        <v>92257</v>
      </c>
      <c r="G1013" s="21">
        <v>92124</v>
      </c>
    </row>
    <row r="1014" spans="1:7" x14ac:dyDescent="0.25">
      <c r="A1014" s="19" t="s">
        <v>97</v>
      </c>
      <c r="B1014" s="19" t="s">
        <v>1634</v>
      </c>
      <c r="C1014" s="21">
        <v>4760</v>
      </c>
      <c r="D1014" s="21">
        <v>4739</v>
      </c>
      <c r="E1014" s="21">
        <v>4788</v>
      </c>
      <c r="F1014" s="21">
        <v>4783</v>
      </c>
      <c r="G1014" s="21">
        <v>4852</v>
      </c>
    </row>
    <row r="1015" spans="1:7" x14ac:dyDescent="0.25">
      <c r="A1015" s="19" t="s">
        <v>97</v>
      </c>
      <c r="B1015" s="19" t="s">
        <v>1046</v>
      </c>
      <c r="C1015" s="21">
        <v>10631</v>
      </c>
      <c r="D1015" s="21">
        <v>10712</v>
      </c>
      <c r="E1015" s="21">
        <v>10714</v>
      </c>
      <c r="F1015" s="21">
        <v>10614</v>
      </c>
      <c r="G1015" s="21">
        <v>10682</v>
      </c>
    </row>
    <row r="1016" spans="1:7" x14ac:dyDescent="0.25">
      <c r="A1016" s="19" t="s">
        <v>97</v>
      </c>
      <c r="B1016" s="19" t="s">
        <v>1635</v>
      </c>
      <c r="C1016" s="21">
        <v>26797</v>
      </c>
      <c r="D1016" s="21">
        <v>27040</v>
      </c>
      <c r="E1016" s="21">
        <v>27214</v>
      </c>
      <c r="F1016" s="21">
        <v>27304</v>
      </c>
      <c r="G1016" s="21">
        <v>27439</v>
      </c>
    </row>
    <row r="1017" spans="1:7" x14ac:dyDescent="0.25">
      <c r="A1017" s="19" t="s">
        <v>97</v>
      </c>
      <c r="B1017" s="19" t="s">
        <v>1636</v>
      </c>
      <c r="C1017" s="21">
        <v>16159</v>
      </c>
      <c r="D1017" s="21">
        <v>15926</v>
      </c>
      <c r="E1017" s="21">
        <v>15818</v>
      </c>
      <c r="F1017" s="21">
        <v>15775</v>
      </c>
      <c r="G1017" s="21">
        <v>15749</v>
      </c>
    </row>
    <row r="1018" spans="1:7" x14ac:dyDescent="0.25">
      <c r="A1018" s="19" t="s">
        <v>97</v>
      </c>
      <c r="B1018" s="19" t="s">
        <v>1420</v>
      </c>
      <c r="C1018" s="21">
        <v>70461</v>
      </c>
      <c r="D1018" s="21">
        <v>70712</v>
      </c>
      <c r="E1018" s="21">
        <v>71024</v>
      </c>
      <c r="F1018" s="21">
        <v>71796</v>
      </c>
      <c r="G1018" s="21">
        <v>73075</v>
      </c>
    </row>
    <row r="1019" spans="1:7" x14ac:dyDescent="0.25">
      <c r="A1019" s="19" t="s">
        <v>97</v>
      </c>
      <c r="B1019" s="19" t="s">
        <v>1048</v>
      </c>
      <c r="C1019" s="21">
        <v>36263</v>
      </c>
      <c r="D1019" s="21">
        <v>36180</v>
      </c>
      <c r="E1019" s="21">
        <v>35899</v>
      </c>
      <c r="F1019" s="21">
        <v>35851</v>
      </c>
      <c r="G1019" s="21">
        <v>35660</v>
      </c>
    </row>
    <row r="1020" spans="1:7" x14ac:dyDescent="0.25">
      <c r="A1020" s="19" t="s">
        <v>97</v>
      </c>
      <c r="B1020" s="19" t="s">
        <v>942</v>
      </c>
      <c r="C1020" s="21">
        <v>19901</v>
      </c>
      <c r="D1020" s="21">
        <v>20088</v>
      </c>
      <c r="E1020" s="21">
        <v>20251</v>
      </c>
      <c r="F1020" s="21">
        <v>20626</v>
      </c>
      <c r="G1020" s="21">
        <v>20974</v>
      </c>
    </row>
    <row r="1021" spans="1:7" x14ac:dyDescent="0.25">
      <c r="A1021" s="19" t="s">
        <v>97</v>
      </c>
      <c r="B1021" s="19" t="s">
        <v>1421</v>
      </c>
      <c r="C1021" s="21">
        <v>10218</v>
      </c>
      <c r="D1021" s="21">
        <v>10152</v>
      </c>
      <c r="E1021" s="21">
        <v>10212</v>
      </c>
      <c r="F1021" s="21">
        <v>10200</v>
      </c>
      <c r="G1021" s="21">
        <v>10183</v>
      </c>
    </row>
    <row r="1022" spans="1:7" x14ac:dyDescent="0.25">
      <c r="A1022" s="19" t="s">
        <v>97</v>
      </c>
      <c r="B1022" s="19" t="s">
        <v>1054</v>
      </c>
      <c r="C1022" s="21">
        <v>8806</v>
      </c>
      <c r="D1022" s="21">
        <v>8896</v>
      </c>
      <c r="E1022" s="21">
        <v>8999</v>
      </c>
      <c r="F1022" s="21">
        <v>9131</v>
      </c>
      <c r="G1022" s="21">
        <v>9168</v>
      </c>
    </row>
    <row r="1023" spans="1:7" x14ac:dyDescent="0.25">
      <c r="A1023" s="19" t="s">
        <v>97</v>
      </c>
      <c r="B1023" s="19" t="s">
        <v>1423</v>
      </c>
      <c r="C1023" s="21">
        <v>6614</v>
      </c>
      <c r="D1023" s="21">
        <v>6693</v>
      </c>
      <c r="E1023" s="21">
        <v>6710</v>
      </c>
      <c r="F1023" s="21">
        <v>6731</v>
      </c>
      <c r="G1023" s="21">
        <v>6737</v>
      </c>
    </row>
    <row r="1024" spans="1:7" x14ac:dyDescent="0.25">
      <c r="A1024" s="19" t="s">
        <v>97</v>
      </c>
      <c r="B1024" s="19" t="s">
        <v>1471</v>
      </c>
      <c r="C1024" s="21">
        <v>101511</v>
      </c>
      <c r="D1024" s="21">
        <v>100883</v>
      </c>
      <c r="E1024" s="21">
        <v>100461</v>
      </c>
      <c r="F1024" s="21">
        <v>100032</v>
      </c>
      <c r="G1024" s="21">
        <v>99485</v>
      </c>
    </row>
    <row r="1025" spans="1:7" x14ac:dyDescent="0.25">
      <c r="A1025" s="19" t="s">
        <v>97</v>
      </c>
      <c r="B1025" s="19" t="s">
        <v>1637</v>
      </c>
      <c r="C1025" s="21">
        <v>12150</v>
      </c>
      <c r="D1025" s="21">
        <v>12249</v>
      </c>
      <c r="E1025" s="21">
        <v>12226</v>
      </c>
      <c r="F1025" s="21">
        <v>12076</v>
      </c>
      <c r="G1025" s="21">
        <v>11991</v>
      </c>
    </row>
    <row r="1026" spans="1:7" x14ac:dyDescent="0.25">
      <c r="A1026" s="19" t="s">
        <v>97</v>
      </c>
      <c r="B1026" s="19" t="s">
        <v>1638</v>
      </c>
      <c r="C1026" s="21">
        <v>7517</v>
      </c>
      <c r="D1026" s="21">
        <v>7499</v>
      </c>
      <c r="E1026" s="21">
        <v>7493</v>
      </c>
      <c r="F1026" s="21">
        <v>7491</v>
      </c>
      <c r="G1026" s="21">
        <v>7548</v>
      </c>
    </row>
    <row r="1027" spans="1:7" x14ac:dyDescent="0.25">
      <c r="A1027" s="19" t="s">
        <v>97</v>
      </c>
      <c r="B1027" s="19" t="s">
        <v>1639</v>
      </c>
      <c r="C1027" s="21">
        <v>14106</v>
      </c>
      <c r="D1027" s="21">
        <v>14150</v>
      </c>
      <c r="E1027" s="21">
        <v>14178</v>
      </c>
      <c r="F1027" s="21">
        <v>14315</v>
      </c>
      <c r="G1027" s="21">
        <v>14373</v>
      </c>
    </row>
    <row r="1028" spans="1:7" x14ac:dyDescent="0.25">
      <c r="A1028" s="19" t="s">
        <v>97</v>
      </c>
      <c r="B1028" s="19" t="s">
        <v>957</v>
      </c>
      <c r="C1028" s="21">
        <v>323152</v>
      </c>
      <c r="D1028" s="21">
        <v>322426</v>
      </c>
      <c r="E1028" s="21">
        <v>321964</v>
      </c>
      <c r="F1028" s="21">
        <v>319644</v>
      </c>
      <c r="G1028" s="21">
        <v>315819</v>
      </c>
    </row>
    <row r="1029" spans="1:7" x14ac:dyDescent="0.25">
      <c r="A1029" s="19" t="s">
        <v>97</v>
      </c>
      <c r="B1029" s="19" t="s">
        <v>1640</v>
      </c>
      <c r="C1029" s="21">
        <v>14581</v>
      </c>
      <c r="D1029" s="21">
        <v>14485</v>
      </c>
      <c r="E1029" s="21">
        <v>14439</v>
      </c>
      <c r="F1029" s="21">
        <v>14481</v>
      </c>
      <c r="G1029" s="21">
        <v>14578</v>
      </c>
    </row>
    <row r="1030" spans="1:7" x14ac:dyDescent="0.25">
      <c r="A1030" s="19" t="s">
        <v>97</v>
      </c>
      <c r="B1030" s="19" t="s">
        <v>1309</v>
      </c>
      <c r="C1030" s="21">
        <v>35589</v>
      </c>
      <c r="D1030" s="21">
        <v>35896</v>
      </c>
      <c r="E1030" s="21">
        <v>36296</v>
      </c>
      <c r="F1030" s="21">
        <v>36968</v>
      </c>
      <c r="G1030" s="21">
        <v>37531</v>
      </c>
    </row>
    <row r="1031" spans="1:7" x14ac:dyDescent="0.25">
      <c r="A1031" s="19" t="s">
        <v>97</v>
      </c>
      <c r="B1031" s="19" t="s">
        <v>958</v>
      </c>
      <c r="C1031" s="21">
        <v>50991</v>
      </c>
      <c r="D1031" s="21">
        <v>50801</v>
      </c>
      <c r="E1031" s="21">
        <v>50492</v>
      </c>
      <c r="F1031" s="21">
        <v>50292</v>
      </c>
      <c r="G1031" s="21">
        <v>50070</v>
      </c>
    </row>
    <row r="1032" spans="1:7" x14ac:dyDescent="0.25">
      <c r="A1032" s="19" t="s">
        <v>97</v>
      </c>
      <c r="B1032" s="19" t="s">
        <v>1059</v>
      </c>
      <c r="C1032" s="21">
        <v>5969</v>
      </c>
      <c r="D1032" s="21">
        <v>6066</v>
      </c>
      <c r="E1032" s="21">
        <v>6163</v>
      </c>
      <c r="F1032" s="21">
        <v>6185</v>
      </c>
      <c r="G1032" s="21">
        <v>6266</v>
      </c>
    </row>
    <row r="1033" spans="1:7" x14ac:dyDescent="0.25">
      <c r="A1033" s="19" t="s">
        <v>97</v>
      </c>
      <c r="B1033" s="19" t="s">
        <v>1429</v>
      </c>
      <c r="C1033" s="21">
        <v>8869</v>
      </c>
      <c r="D1033" s="21">
        <v>8766</v>
      </c>
      <c r="E1033" s="21">
        <v>8720</v>
      </c>
      <c r="F1033" s="21">
        <v>8719</v>
      </c>
      <c r="G1033" s="21">
        <v>8613</v>
      </c>
    </row>
    <row r="1034" spans="1:7" x14ac:dyDescent="0.25">
      <c r="A1034" s="19" t="s">
        <v>97</v>
      </c>
      <c r="B1034" s="19" t="s">
        <v>1641</v>
      </c>
      <c r="C1034" s="21">
        <v>17666</v>
      </c>
      <c r="D1034" s="21">
        <v>17519</v>
      </c>
      <c r="E1034" s="21">
        <v>17449</v>
      </c>
      <c r="F1034" s="21">
        <v>17382</v>
      </c>
      <c r="G1034" s="21">
        <v>17207</v>
      </c>
    </row>
    <row r="1035" spans="1:7" x14ac:dyDescent="0.25">
      <c r="A1035" s="19" t="s">
        <v>97</v>
      </c>
      <c r="B1035" s="19" t="s">
        <v>1061</v>
      </c>
      <c r="C1035" s="21">
        <v>25069</v>
      </c>
      <c r="D1035" s="21">
        <v>25065</v>
      </c>
      <c r="E1035" s="21">
        <v>24973</v>
      </c>
      <c r="F1035" s="21">
        <v>24910</v>
      </c>
      <c r="G1035" s="21">
        <v>24736</v>
      </c>
    </row>
    <row r="1036" spans="1:7" x14ac:dyDescent="0.25">
      <c r="A1036" s="19" t="s">
        <v>97</v>
      </c>
      <c r="B1036" s="19" t="s">
        <v>1642</v>
      </c>
      <c r="C1036" s="21">
        <v>37266</v>
      </c>
      <c r="D1036" s="21">
        <v>37319</v>
      </c>
      <c r="E1036" s="21">
        <v>37190</v>
      </c>
      <c r="F1036" s="21">
        <v>37217</v>
      </c>
      <c r="G1036" s="21">
        <v>37248</v>
      </c>
    </row>
    <row r="1037" spans="1:7" x14ac:dyDescent="0.25">
      <c r="A1037" s="19" t="s">
        <v>97</v>
      </c>
      <c r="B1037" s="19" t="s">
        <v>1643</v>
      </c>
      <c r="C1037" s="21">
        <v>26427</v>
      </c>
      <c r="D1037" s="21">
        <v>26293</v>
      </c>
      <c r="E1037" s="21">
        <v>26286</v>
      </c>
      <c r="F1037" s="21">
        <v>26093</v>
      </c>
      <c r="G1037" s="21">
        <v>26138</v>
      </c>
    </row>
    <row r="1038" spans="1:7" x14ac:dyDescent="0.25">
      <c r="A1038" s="19" t="s">
        <v>97</v>
      </c>
      <c r="B1038" s="19" t="s">
        <v>1644</v>
      </c>
      <c r="C1038" s="21">
        <v>10941</v>
      </c>
      <c r="D1038" s="21">
        <v>10998</v>
      </c>
      <c r="E1038" s="21">
        <v>11036</v>
      </c>
      <c r="F1038" s="21">
        <v>10969</v>
      </c>
      <c r="G1038" s="21">
        <v>10951</v>
      </c>
    </row>
    <row r="1039" spans="1:7" x14ac:dyDescent="0.25">
      <c r="A1039" s="19" t="s">
        <v>97</v>
      </c>
      <c r="B1039" s="19" t="s">
        <v>1645</v>
      </c>
      <c r="C1039" s="21">
        <v>35098</v>
      </c>
      <c r="D1039" s="21">
        <v>35332</v>
      </c>
      <c r="E1039" s="21">
        <v>35514</v>
      </c>
      <c r="F1039" s="21">
        <v>35824</v>
      </c>
      <c r="G1039" s="21">
        <v>36006</v>
      </c>
    </row>
    <row r="1040" spans="1:7" x14ac:dyDescent="0.25">
      <c r="A1040" s="19" t="s">
        <v>97</v>
      </c>
      <c r="B1040" s="19" t="s">
        <v>1319</v>
      </c>
      <c r="C1040" s="21">
        <v>8722</v>
      </c>
      <c r="D1040" s="21">
        <v>8738</v>
      </c>
      <c r="E1040" s="21">
        <v>8778</v>
      </c>
      <c r="F1040" s="21">
        <v>8723</v>
      </c>
      <c r="G1040" s="21">
        <v>8641</v>
      </c>
    </row>
    <row r="1041" spans="1:7" x14ac:dyDescent="0.25">
      <c r="A1041" s="19" t="s">
        <v>97</v>
      </c>
      <c r="B1041" s="19" t="s">
        <v>1431</v>
      </c>
      <c r="C1041" s="21">
        <v>110958</v>
      </c>
      <c r="D1041" s="21">
        <v>110279</v>
      </c>
      <c r="E1041" s="21">
        <v>108161</v>
      </c>
      <c r="F1041" s="21">
        <v>106964</v>
      </c>
      <c r="G1041" s="21">
        <v>106272</v>
      </c>
    </row>
    <row r="1042" spans="1:7" x14ac:dyDescent="0.25">
      <c r="A1042" s="19" t="s">
        <v>97</v>
      </c>
      <c r="B1042" s="19" t="s">
        <v>1646</v>
      </c>
      <c r="C1042" s="21">
        <v>26010</v>
      </c>
      <c r="D1042" s="21">
        <v>26309</v>
      </c>
      <c r="E1042" s="21">
        <v>26676</v>
      </c>
      <c r="F1042" s="21">
        <v>26996</v>
      </c>
      <c r="G1042" s="21">
        <v>27506</v>
      </c>
    </row>
    <row r="1043" spans="1:7" x14ac:dyDescent="0.25">
      <c r="A1043" s="19" t="s">
        <v>97</v>
      </c>
      <c r="B1043" s="19" t="s">
        <v>1478</v>
      </c>
      <c r="C1043" s="21">
        <v>18886</v>
      </c>
      <c r="D1043" s="21">
        <v>18780</v>
      </c>
      <c r="E1043" s="21">
        <v>18735</v>
      </c>
      <c r="F1043" s="21">
        <v>18569</v>
      </c>
      <c r="G1043" s="21">
        <v>18641</v>
      </c>
    </row>
    <row r="1044" spans="1:7" x14ac:dyDescent="0.25">
      <c r="A1044" s="19" t="s">
        <v>97</v>
      </c>
      <c r="B1044" s="19" t="s">
        <v>1322</v>
      </c>
      <c r="C1044" s="21">
        <v>19035</v>
      </c>
      <c r="D1044" s="21">
        <v>18902</v>
      </c>
      <c r="E1044" s="21">
        <v>18745</v>
      </c>
      <c r="F1044" s="21">
        <v>18541</v>
      </c>
      <c r="G1044" s="21">
        <v>18421</v>
      </c>
    </row>
    <row r="1045" spans="1:7" x14ac:dyDescent="0.25">
      <c r="A1045" s="19" t="s">
        <v>97</v>
      </c>
      <c r="B1045" s="19" t="s">
        <v>1432</v>
      </c>
      <c r="C1045" s="21">
        <v>45210</v>
      </c>
      <c r="D1045" s="21">
        <v>45512</v>
      </c>
      <c r="E1045" s="21">
        <v>45867</v>
      </c>
      <c r="F1045" s="21">
        <v>46212</v>
      </c>
      <c r="G1045" s="21">
        <v>46344</v>
      </c>
    </row>
    <row r="1046" spans="1:7" x14ac:dyDescent="0.25">
      <c r="A1046" s="19" t="s">
        <v>97</v>
      </c>
      <c r="B1046" s="19" t="s">
        <v>962</v>
      </c>
      <c r="C1046" s="21">
        <v>16126</v>
      </c>
      <c r="D1046" s="21">
        <v>16061</v>
      </c>
      <c r="E1046" s="21">
        <v>15972</v>
      </c>
      <c r="F1046" s="21">
        <v>15834</v>
      </c>
      <c r="G1046" s="21">
        <v>15563</v>
      </c>
    </row>
    <row r="1047" spans="1:7" x14ac:dyDescent="0.25">
      <c r="A1047" s="19" t="s">
        <v>97</v>
      </c>
      <c r="B1047" s="19" t="s">
        <v>1647</v>
      </c>
      <c r="C1047" s="21">
        <v>4380</v>
      </c>
      <c r="D1047" s="21">
        <v>4431</v>
      </c>
      <c r="E1047" s="21">
        <v>4518</v>
      </c>
      <c r="F1047" s="21">
        <v>4607</v>
      </c>
      <c r="G1047" s="21">
        <v>4612</v>
      </c>
    </row>
    <row r="1048" spans="1:7" x14ac:dyDescent="0.25">
      <c r="A1048" s="19" t="s">
        <v>97</v>
      </c>
      <c r="B1048" s="19" t="s">
        <v>1648</v>
      </c>
      <c r="C1048" s="21">
        <v>44686</v>
      </c>
      <c r="D1048" s="21">
        <v>45024</v>
      </c>
      <c r="E1048" s="21">
        <v>45293</v>
      </c>
      <c r="F1048" s="21">
        <v>45598</v>
      </c>
      <c r="G1048" s="21">
        <v>46055</v>
      </c>
    </row>
    <row r="1049" spans="1:7" x14ac:dyDescent="0.25">
      <c r="A1049" s="19" t="s">
        <v>97</v>
      </c>
      <c r="B1049" s="19" t="s">
        <v>964</v>
      </c>
      <c r="C1049" s="21">
        <v>13329</v>
      </c>
      <c r="D1049" s="21">
        <v>13403</v>
      </c>
      <c r="E1049" s="21">
        <v>13422</v>
      </c>
      <c r="F1049" s="21">
        <v>13364</v>
      </c>
      <c r="G1049" s="21">
        <v>13325</v>
      </c>
    </row>
    <row r="1050" spans="1:7" x14ac:dyDescent="0.25">
      <c r="A1050" s="19" t="s">
        <v>97</v>
      </c>
      <c r="B1050" s="19" t="s">
        <v>965</v>
      </c>
      <c r="C1050" s="21">
        <v>766757</v>
      </c>
      <c r="D1050" s="21">
        <v>768101</v>
      </c>
      <c r="E1050" s="21">
        <v>769828</v>
      </c>
      <c r="F1050" s="21">
        <v>767464</v>
      </c>
      <c r="G1050" s="21">
        <v>764946</v>
      </c>
    </row>
    <row r="1051" spans="1:7" x14ac:dyDescent="0.25">
      <c r="A1051" s="19" t="s">
        <v>97</v>
      </c>
      <c r="B1051" s="19" t="s">
        <v>1649</v>
      </c>
      <c r="C1051" s="21">
        <v>54115</v>
      </c>
      <c r="D1051" s="21">
        <v>53757</v>
      </c>
      <c r="E1051" s="21">
        <v>53259</v>
      </c>
      <c r="F1051" s="21">
        <v>52219</v>
      </c>
      <c r="G1051" s="21">
        <v>51809</v>
      </c>
    </row>
    <row r="1052" spans="1:7" x14ac:dyDescent="0.25">
      <c r="A1052" s="19" t="s">
        <v>97</v>
      </c>
      <c r="B1052" s="19" t="s">
        <v>1067</v>
      </c>
      <c r="C1052" s="21">
        <v>22188</v>
      </c>
      <c r="D1052" s="21">
        <v>22391</v>
      </c>
      <c r="E1052" s="21">
        <v>22606</v>
      </c>
      <c r="F1052" s="21">
        <v>22858</v>
      </c>
      <c r="G1052" s="21">
        <v>23128</v>
      </c>
    </row>
    <row r="1053" spans="1:7" x14ac:dyDescent="0.25">
      <c r="A1053" s="19" t="s">
        <v>97</v>
      </c>
      <c r="B1053" s="19" t="s">
        <v>1650</v>
      </c>
      <c r="C1053" s="21">
        <v>166998</v>
      </c>
      <c r="D1053" s="21">
        <v>166292</v>
      </c>
      <c r="E1053" s="21">
        <v>165608</v>
      </c>
      <c r="F1053" s="21">
        <v>164962</v>
      </c>
      <c r="G1053" s="21">
        <v>164478</v>
      </c>
    </row>
    <row r="1054" spans="1:7" x14ac:dyDescent="0.25">
      <c r="A1054" s="19" t="s">
        <v>97</v>
      </c>
      <c r="B1054" s="19" t="s">
        <v>1651</v>
      </c>
      <c r="C1054" s="21">
        <v>14806</v>
      </c>
      <c r="D1054" s="21">
        <v>15076</v>
      </c>
      <c r="E1054" s="21">
        <v>15244</v>
      </c>
      <c r="F1054" s="21">
        <v>15492</v>
      </c>
      <c r="G1054" s="21">
        <v>15680</v>
      </c>
    </row>
    <row r="1055" spans="1:7" x14ac:dyDescent="0.25">
      <c r="A1055" s="19" t="s">
        <v>97</v>
      </c>
      <c r="B1055" s="19" t="s">
        <v>1439</v>
      </c>
      <c r="C1055" s="21">
        <v>31145</v>
      </c>
      <c r="D1055" s="21">
        <v>31300</v>
      </c>
      <c r="E1055" s="21">
        <v>31444</v>
      </c>
      <c r="F1055" s="21">
        <v>31471</v>
      </c>
      <c r="G1055" s="21">
        <v>31465</v>
      </c>
    </row>
    <row r="1056" spans="1:7" x14ac:dyDescent="0.25">
      <c r="A1056" s="19" t="s">
        <v>97</v>
      </c>
      <c r="B1056" s="19" t="s">
        <v>1652</v>
      </c>
      <c r="C1056" s="21">
        <v>14398</v>
      </c>
      <c r="D1056" s="21">
        <v>14299</v>
      </c>
      <c r="E1056" s="21">
        <v>14196</v>
      </c>
      <c r="F1056" s="21">
        <v>14018</v>
      </c>
      <c r="G1056" s="21">
        <v>14110</v>
      </c>
    </row>
    <row r="1057" spans="1:7" x14ac:dyDescent="0.25">
      <c r="A1057" s="19" t="s">
        <v>97</v>
      </c>
      <c r="B1057" s="19" t="s">
        <v>1653</v>
      </c>
      <c r="C1057" s="21">
        <v>60813</v>
      </c>
      <c r="D1057" s="21">
        <v>60660</v>
      </c>
      <c r="E1057" s="21">
        <v>60317</v>
      </c>
      <c r="F1057" s="21">
        <v>60078</v>
      </c>
      <c r="G1057" s="21">
        <v>59919</v>
      </c>
    </row>
    <row r="1058" spans="1:7" x14ac:dyDescent="0.25">
      <c r="A1058" s="19" t="s">
        <v>97</v>
      </c>
      <c r="B1058" s="19" t="s">
        <v>968</v>
      </c>
      <c r="C1058" s="21">
        <v>15317</v>
      </c>
      <c r="D1058" s="21">
        <v>15583</v>
      </c>
      <c r="E1058" s="21">
        <v>15756</v>
      </c>
      <c r="F1058" s="21">
        <v>15839</v>
      </c>
      <c r="G1058" s="21">
        <v>15861</v>
      </c>
    </row>
    <row r="1059" spans="1:7" x14ac:dyDescent="0.25">
      <c r="A1059" s="19" t="s">
        <v>97</v>
      </c>
      <c r="B1059" s="19" t="s">
        <v>969</v>
      </c>
      <c r="C1059" s="21">
        <v>7403</v>
      </c>
      <c r="D1059" s="21">
        <v>7052</v>
      </c>
      <c r="E1059" s="21">
        <v>6602</v>
      </c>
      <c r="F1059" s="21">
        <v>6604</v>
      </c>
      <c r="G1059" s="21">
        <v>6746</v>
      </c>
    </row>
    <row r="1060" spans="1:7" x14ac:dyDescent="0.25">
      <c r="A1060" s="19" t="s">
        <v>97</v>
      </c>
      <c r="B1060" s="19" t="s">
        <v>1654</v>
      </c>
      <c r="C1060" s="21">
        <v>9877</v>
      </c>
      <c r="D1060" s="21">
        <v>10151</v>
      </c>
      <c r="E1060" s="21">
        <v>10310</v>
      </c>
      <c r="F1060" s="21">
        <v>10431</v>
      </c>
      <c r="G1060" s="21">
        <v>10644</v>
      </c>
    </row>
    <row r="1061" spans="1:7" x14ac:dyDescent="0.25">
      <c r="A1061" s="19" t="s">
        <v>97</v>
      </c>
      <c r="B1061" s="19" t="s">
        <v>1655</v>
      </c>
      <c r="C1061" s="21">
        <v>21553</v>
      </c>
      <c r="D1061" s="21">
        <v>21813</v>
      </c>
      <c r="E1061" s="21">
        <v>22303</v>
      </c>
      <c r="F1061" s="21">
        <v>22759</v>
      </c>
      <c r="G1061" s="21">
        <v>23049</v>
      </c>
    </row>
    <row r="1062" spans="1:7" x14ac:dyDescent="0.25">
      <c r="A1062" s="19" t="s">
        <v>97</v>
      </c>
      <c r="B1062" s="19" t="s">
        <v>1403</v>
      </c>
      <c r="C1062" s="21">
        <v>13275</v>
      </c>
      <c r="D1062" s="21">
        <v>13268</v>
      </c>
      <c r="E1062" s="21">
        <v>13363</v>
      </c>
      <c r="F1062" s="21">
        <v>13516</v>
      </c>
      <c r="G1062" s="21">
        <v>13663</v>
      </c>
    </row>
    <row r="1063" spans="1:7" x14ac:dyDescent="0.25">
      <c r="A1063" s="19" t="s">
        <v>97</v>
      </c>
      <c r="B1063" s="19" t="s">
        <v>1069</v>
      </c>
      <c r="C1063" s="21">
        <v>24549</v>
      </c>
      <c r="D1063" s="21">
        <v>24612</v>
      </c>
      <c r="E1063" s="21">
        <v>24495</v>
      </c>
      <c r="F1063" s="21">
        <v>24382</v>
      </c>
      <c r="G1063" s="21">
        <v>24342</v>
      </c>
    </row>
    <row r="1064" spans="1:7" x14ac:dyDescent="0.25">
      <c r="A1064" s="19" t="s">
        <v>97</v>
      </c>
      <c r="B1064" s="19" t="s">
        <v>1441</v>
      </c>
      <c r="C1064" s="21">
        <v>9194</v>
      </c>
      <c r="D1064" s="21">
        <v>9244</v>
      </c>
      <c r="E1064" s="21">
        <v>9249</v>
      </c>
      <c r="F1064" s="21">
        <v>9198</v>
      </c>
      <c r="G1064" s="21">
        <v>9289</v>
      </c>
    </row>
    <row r="1065" spans="1:7" x14ac:dyDescent="0.25">
      <c r="A1065" s="19" t="s">
        <v>97</v>
      </c>
      <c r="B1065" s="19" t="s">
        <v>1071</v>
      </c>
      <c r="C1065" s="21">
        <v>27102</v>
      </c>
      <c r="D1065" s="21">
        <v>26983</v>
      </c>
      <c r="E1065" s="21">
        <v>27003</v>
      </c>
      <c r="F1065" s="21">
        <v>26678</v>
      </c>
      <c r="G1065" s="21">
        <v>26746</v>
      </c>
    </row>
    <row r="1066" spans="1:7" x14ac:dyDescent="0.25">
      <c r="A1066" s="19" t="s">
        <v>97</v>
      </c>
      <c r="B1066" s="19" t="s">
        <v>1533</v>
      </c>
      <c r="C1066" s="21">
        <v>8210</v>
      </c>
      <c r="D1066" s="21">
        <v>8171</v>
      </c>
      <c r="E1066" s="21">
        <v>8261</v>
      </c>
      <c r="F1066" s="21">
        <v>8238</v>
      </c>
      <c r="G1066" s="21">
        <v>8474</v>
      </c>
    </row>
    <row r="1067" spans="1:7" x14ac:dyDescent="0.25">
      <c r="A1067" s="19" t="s">
        <v>97</v>
      </c>
      <c r="B1067" s="19" t="s">
        <v>1656</v>
      </c>
      <c r="C1067" s="21">
        <v>65418</v>
      </c>
      <c r="D1067" s="21">
        <v>65307</v>
      </c>
      <c r="E1067" s="21">
        <v>65364</v>
      </c>
      <c r="F1067" s="21">
        <v>65304</v>
      </c>
      <c r="G1067" s="21">
        <v>64948</v>
      </c>
    </row>
    <row r="1068" spans="1:7" x14ac:dyDescent="0.25">
      <c r="A1068" s="19" t="s">
        <v>97</v>
      </c>
      <c r="B1068" s="19" t="s">
        <v>1657</v>
      </c>
      <c r="C1068" s="21">
        <v>17231</v>
      </c>
      <c r="D1068" s="21">
        <v>17290</v>
      </c>
      <c r="E1068" s="21">
        <v>17372</v>
      </c>
      <c r="F1068" s="21">
        <v>17548</v>
      </c>
      <c r="G1068" s="21">
        <v>17883</v>
      </c>
    </row>
    <row r="1069" spans="1:7" x14ac:dyDescent="0.25">
      <c r="A1069" s="19" t="s">
        <v>97</v>
      </c>
      <c r="B1069" s="19" t="s">
        <v>1444</v>
      </c>
      <c r="C1069" s="21">
        <v>9207</v>
      </c>
      <c r="D1069" s="21">
        <v>9258</v>
      </c>
      <c r="E1069" s="21">
        <v>9216</v>
      </c>
      <c r="F1069" s="21">
        <v>9337</v>
      </c>
      <c r="G1069" s="21">
        <v>9395</v>
      </c>
    </row>
    <row r="1070" spans="1:7" x14ac:dyDescent="0.25">
      <c r="A1070" s="19" t="s">
        <v>97</v>
      </c>
      <c r="B1070" s="19" t="s">
        <v>973</v>
      </c>
      <c r="C1070" s="21">
        <v>92987</v>
      </c>
      <c r="D1070" s="21">
        <v>92107</v>
      </c>
      <c r="E1070" s="21">
        <v>91170</v>
      </c>
      <c r="F1070" s="21">
        <v>89532</v>
      </c>
      <c r="G1070" s="21">
        <v>88212</v>
      </c>
    </row>
    <row r="1071" spans="1:7" x14ac:dyDescent="0.25">
      <c r="A1071" s="19" t="s">
        <v>97</v>
      </c>
      <c r="B1071" s="19" t="s">
        <v>1658</v>
      </c>
      <c r="C1071" s="21">
        <v>12161</v>
      </c>
      <c r="D1071" s="21">
        <v>12323</v>
      </c>
      <c r="E1071" s="21">
        <v>12519</v>
      </c>
      <c r="F1071" s="21">
        <v>12668</v>
      </c>
      <c r="G1071" s="21">
        <v>12784</v>
      </c>
    </row>
    <row r="1072" spans="1:7" x14ac:dyDescent="0.25">
      <c r="A1072" s="19" t="s">
        <v>97</v>
      </c>
      <c r="B1072" s="19" t="s">
        <v>975</v>
      </c>
      <c r="C1072" s="21">
        <v>19273</v>
      </c>
      <c r="D1072" s="21">
        <v>19326</v>
      </c>
      <c r="E1072" s="21">
        <v>19276</v>
      </c>
      <c r="F1072" s="21">
        <v>19135</v>
      </c>
      <c r="G1072" s="21">
        <v>19212</v>
      </c>
    </row>
    <row r="1073" spans="1:7" x14ac:dyDescent="0.25">
      <c r="A1073" s="19" t="s">
        <v>97</v>
      </c>
      <c r="B1073" s="19" t="s">
        <v>976</v>
      </c>
      <c r="C1073" s="21">
        <v>31100</v>
      </c>
      <c r="D1073" s="21">
        <v>31202</v>
      </c>
      <c r="E1073" s="21">
        <v>31318</v>
      </c>
      <c r="F1073" s="21">
        <v>31280</v>
      </c>
      <c r="G1073" s="21">
        <v>31059</v>
      </c>
    </row>
    <row r="1074" spans="1:7" x14ac:dyDescent="0.25">
      <c r="A1074" s="19" t="s">
        <v>97</v>
      </c>
      <c r="B1074" s="19" t="s">
        <v>1248</v>
      </c>
      <c r="C1074" s="21">
        <v>11195</v>
      </c>
      <c r="D1074" s="21">
        <v>11325</v>
      </c>
      <c r="E1074" s="21">
        <v>11492</v>
      </c>
      <c r="F1074" s="21">
        <v>11945</v>
      </c>
      <c r="G1074" s="21">
        <v>12285</v>
      </c>
    </row>
    <row r="1075" spans="1:7" x14ac:dyDescent="0.25">
      <c r="A1075" s="19" t="s">
        <v>97</v>
      </c>
      <c r="B1075" s="19" t="s">
        <v>1446</v>
      </c>
      <c r="C1075" s="21">
        <v>17070</v>
      </c>
      <c r="D1075" s="21">
        <v>17080</v>
      </c>
      <c r="E1075" s="21">
        <v>17192</v>
      </c>
      <c r="F1075" s="21">
        <v>17167</v>
      </c>
      <c r="G1075" s="21">
        <v>17050</v>
      </c>
    </row>
    <row r="1076" spans="1:7" x14ac:dyDescent="0.25">
      <c r="A1076" s="19" t="s">
        <v>97</v>
      </c>
      <c r="B1076" s="19" t="s">
        <v>1586</v>
      </c>
      <c r="C1076" s="21">
        <v>28572</v>
      </c>
      <c r="D1076" s="21">
        <v>28623</v>
      </c>
      <c r="E1076" s="21">
        <v>28033</v>
      </c>
      <c r="F1076" s="21">
        <v>27959</v>
      </c>
      <c r="G1076" s="21">
        <v>27725</v>
      </c>
    </row>
    <row r="1077" spans="1:7" x14ac:dyDescent="0.25">
      <c r="A1077" s="19" t="s">
        <v>97</v>
      </c>
      <c r="B1077" s="19" t="s">
        <v>1659</v>
      </c>
      <c r="C1077" s="21">
        <v>6489</v>
      </c>
      <c r="D1077" s="21">
        <v>6437</v>
      </c>
      <c r="E1077" s="21">
        <v>6465</v>
      </c>
      <c r="F1077" s="21">
        <v>6449</v>
      </c>
      <c r="G1077" s="21">
        <v>6373</v>
      </c>
    </row>
    <row r="1078" spans="1:7" x14ac:dyDescent="0.25">
      <c r="A1078" s="19" t="s">
        <v>97</v>
      </c>
      <c r="B1078" s="19" t="s">
        <v>1449</v>
      </c>
      <c r="C1078" s="21">
        <v>21933</v>
      </c>
      <c r="D1078" s="21">
        <v>21702</v>
      </c>
      <c r="E1078" s="21">
        <v>21542</v>
      </c>
      <c r="F1078" s="21">
        <v>21405</v>
      </c>
      <c r="G1078" s="21">
        <v>21377</v>
      </c>
    </row>
    <row r="1079" spans="1:7" x14ac:dyDescent="0.25">
      <c r="A1079" s="19" t="s">
        <v>97</v>
      </c>
      <c r="B1079" s="19" t="s">
        <v>1660</v>
      </c>
      <c r="C1079" s="21">
        <v>10071</v>
      </c>
      <c r="D1079" s="21">
        <v>10070</v>
      </c>
      <c r="E1079" s="21">
        <v>10093</v>
      </c>
      <c r="F1079" s="21">
        <v>10020</v>
      </c>
      <c r="G1079" s="21">
        <v>9925</v>
      </c>
    </row>
    <row r="1080" spans="1:7" x14ac:dyDescent="0.25">
      <c r="A1080" s="19" t="s">
        <v>97</v>
      </c>
      <c r="B1080" s="19" t="s">
        <v>978</v>
      </c>
      <c r="C1080" s="21">
        <v>10650</v>
      </c>
      <c r="D1080" s="21">
        <v>10732</v>
      </c>
      <c r="E1080" s="21">
        <v>10597</v>
      </c>
      <c r="F1080" s="21">
        <v>10539</v>
      </c>
      <c r="G1080" s="21">
        <v>10618</v>
      </c>
    </row>
    <row r="1081" spans="1:7" x14ac:dyDescent="0.25">
      <c r="A1081" s="19" t="s">
        <v>97</v>
      </c>
      <c r="B1081" s="19" t="s">
        <v>979</v>
      </c>
      <c r="C1081" s="21">
        <v>28157</v>
      </c>
      <c r="D1081" s="21">
        <v>28109</v>
      </c>
      <c r="E1081" s="21">
        <v>27913</v>
      </c>
      <c r="F1081" s="21">
        <v>27666</v>
      </c>
      <c r="G1081" s="21">
        <v>27576</v>
      </c>
    </row>
    <row r="1082" spans="1:7" x14ac:dyDescent="0.25">
      <c r="A1082" s="19" t="s">
        <v>97</v>
      </c>
      <c r="B1082" s="19" t="s">
        <v>980</v>
      </c>
      <c r="C1082" s="21">
        <v>13309</v>
      </c>
      <c r="D1082" s="21">
        <v>13372</v>
      </c>
      <c r="E1082" s="21">
        <v>13230</v>
      </c>
      <c r="F1082" s="21">
        <v>13260</v>
      </c>
      <c r="G1082" s="21">
        <v>13267</v>
      </c>
    </row>
    <row r="1083" spans="1:7" x14ac:dyDescent="0.25">
      <c r="A1083" s="19" t="s">
        <v>97</v>
      </c>
      <c r="B1083" s="19" t="s">
        <v>1661</v>
      </c>
      <c r="C1083" s="21">
        <v>30622</v>
      </c>
      <c r="D1083" s="21">
        <v>30811</v>
      </c>
      <c r="E1083" s="21">
        <v>30925</v>
      </c>
      <c r="F1083" s="21">
        <v>31150</v>
      </c>
      <c r="G1083" s="21">
        <v>31245</v>
      </c>
    </row>
    <row r="1084" spans="1:7" x14ac:dyDescent="0.25">
      <c r="A1084" s="19" t="s">
        <v>97</v>
      </c>
      <c r="B1084" s="19" t="s">
        <v>1662</v>
      </c>
      <c r="C1084" s="21">
        <v>46233</v>
      </c>
      <c r="D1084" s="21">
        <v>45813</v>
      </c>
      <c r="E1084" s="21">
        <v>45591</v>
      </c>
      <c r="F1084" s="21">
        <v>45497</v>
      </c>
      <c r="G1084" s="21">
        <v>45114</v>
      </c>
    </row>
    <row r="1085" spans="1:7" x14ac:dyDescent="0.25">
      <c r="A1085" s="19" t="s">
        <v>97</v>
      </c>
      <c r="B1085" s="19" t="s">
        <v>1663</v>
      </c>
      <c r="C1085" s="21">
        <v>7269</v>
      </c>
      <c r="D1085" s="21">
        <v>7195</v>
      </c>
      <c r="E1085" s="21">
        <v>7160</v>
      </c>
      <c r="F1085" s="21">
        <v>7083</v>
      </c>
      <c r="G1085" s="21">
        <v>7059</v>
      </c>
    </row>
    <row r="1086" spans="1:7" x14ac:dyDescent="0.25">
      <c r="A1086" s="19" t="s">
        <v>97</v>
      </c>
      <c r="B1086" s="19" t="s">
        <v>1488</v>
      </c>
      <c r="C1086" s="21">
        <v>23994</v>
      </c>
      <c r="D1086" s="21">
        <v>24064</v>
      </c>
      <c r="E1086" s="21">
        <v>24116</v>
      </c>
      <c r="F1086" s="21">
        <v>24158</v>
      </c>
      <c r="G1086" s="21">
        <v>24021</v>
      </c>
    </row>
    <row r="1087" spans="1:7" x14ac:dyDescent="0.25">
      <c r="A1087" s="19" t="s">
        <v>97</v>
      </c>
      <c r="B1087" s="19" t="s">
        <v>1664</v>
      </c>
      <c r="C1087" s="21">
        <v>66799</v>
      </c>
      <c r="D1087" s="21">
        <v>66512</v>
      </c>
      <c r="E1087" s="21">
        <v>66557</v>
      </c>
      <c r="F1087" s="21">
        <v>65410</v>
      </c>
      <c r="G1087" s="21">
        <v>64556</v>
      </c>
    </row>
    <row r="1088" spans="1:7" x14ac:dyDescent="0.25">
      <c r="A1088" s="19" t="s">
        <v>97</v>
      </c>
      <c r="B1088" s="19" t="s">
        <v>1489</v>
      </c>
      <c r="C1088" s="21">
        <v>10901</v>
      </c>
      <c r="D1088" s="21">
        <v>10881</v>
      </c>
      <c r="E1088" s="21">
        <v>10794</v>
      </c>
      <c r="F1088" s="21">
        <v>10668</v>
      </c>
      <c r="G1088" s="21">
        <v>10736</v>
      </c>
    </row>
    <row r="1089" spans="1:7" x14ac:dyDescent="0.25">
      <c r="A1089" s="19" t="s">
        <v>97</v>
      </c>
      <c r="B1089" s="19" t="s">
        <v>1665</v>
      </c>
      <c r="C1089" s="21">
        <v>4415</v>
      </c>
      <c r="D1089" s="21">
        <v>4474</v>
      </c>
      <c r="E1089" s="21">
        <v>4402</v>
      </c>
      <c r="F1089" s="21">
        <v>4472</v>
      </c>
      <c r="G1089" s="21">
        <v>4445</v>
      </c>
    </row>
    <row r="1090" spans="1:7" x14ac:dyDescent="0.25">
      <c r="A1090" s="19" t="s">
        <v>97</v>
      </c>
      <c r="B1090" s="19" t="s">
        <v>1666</v>
      </c>
      <c r="C1090" s="21">
        <v>14590</v>
      </c>
      <c r="D1090" s="21">
        <v>14588</v>
      </c>
      <c r="E1090" s="21">
        <v>14602</v>
      </c>
      <c r="F1090" s="21">
        <v>14595</v>
      </c>
      <c r="G1090" s="21">
        <v>14487</v>
      </c>
    </row>
    <row r="1091" spans="1:7" x14ac:dyDescent="0.25">
      <c r="A1091" s="19" t="s">
        <v>97</v>
      </c>
      <c r="B1091" s="19" t="s">
        <v>981</v>
      </c>
      <c r="C1091" s="21">
        <v>25758</v>
      </c>
      <c r="D1091" s="21">
        <v>26208</v>
      </c>
      <c r="E1091" s="21">
        <v>26586</v>
      </c>
      <c r="F1091" s="21">
        <v>27197</v>
      </c>
      <c r="G1091" s="21">
        <v>27373</v>
      </c>
    </row>
    <row r="1092" spans="1:7" x14ac:dyDescent="0.25">
      <c r="A1092" s="19" t="s">
        <v>97</v>
      </c>
      <c r="B1092" s="19" t="s">
        <v>983</v>
      </c>
      <c r="C1092" s="21">
        <v>57876</v>
      </c>
      <c r="D1092" s="21">
        <v>58492</v>
      </c>
      <c r="E1092" s="21">
        <v>58905</v>
      </c>
      <c r="F1092" s="21">
        <v>60431</v>
      </c>
      <c r="G1092" s="21">
        <v>61781</v>
      </c>
    </row>
    <row r="1093" spans="1:7" x14ac:dyDescent="0.25">
      <c r="A1093" s="19" t="s">
        <v>97</v>
      </c>
      <c r="B1093" s="19" t="s">
        <v>1667</v>
      </c>
      <c r="C1093" s="21">
        <v>12359</v>
      </c>
      <c r="D1093" s="21">
        <v>12371</v>
      </c>
      <c r="E1093" s="21">
        <v>12297</v>
      </c>
      <c r="F1093" s="21">
        <v>12266</v>
      </c>
      <c r="G1093" s="21">
        <v>12226</v>
      </c>
    </row>
    <row r="1094" spans="1:7" x14ac:dyDescent="0.25">
      <c r="A1094" s="19" t="s">
        <v>97</v>
      </c>
      <c r="B1094" s="19" t="s">
        <v>1083</v>
      </c>
      <c r="C1094" s="21">
        <v>64979</v>
      </c>
      <c r="D1094" s="21">
        <v>64584</v>
      </c>
      <c r="E1094" s="21">
        <v>64314</v>
      </c>
      <c r="F1094" s="21">
        <v>64013</v>
      </c>
      <c r="G1094" s="21">
        <v>63862</v>
      </c>
    </row>
    <row r="1095" spans="1:7" x14ac:dyDescent="0.25">
      <c r="A1095" s="19" t="s">
        <v>97</v>
      </c>
      <c r="B1095" s="19" t="s">
        <v>1668</v>
      </c>
      <c r="C1095" s="21">
        <v>2108</v>
      </c>
      <c r="D1095" s="21">
        <v>2130</v>
      </c>
      <c r="E1095" s="21">
        <v>2120</v>
      </c>
      <c r="F1095" s="21">
        <v>2125</v>
      </c>
      <c r="G1095" s="21">
        <v>2134</v>
      </c>
    </row>
    <row r="1096" spans="1:7" x14ac:dyDescent="0.25">
      <c r="A1096" s="19" t="s">
        <v>97</v>
      </c>
      <c r="B1096" s="19" t="s">
        <v>1669</v>
      </c>
      <c r="C1096" s="21">
        <v>16695</v>
      </c>
      <c r="D1096" s="21">
        <v>16823</v>
      </c>
      <c r="E1096" s="21">
        <v>16778</v>
      </c>
      <c r="F1096" s="21">
        <v>16872</v>
      </c>
      <c r="G1096" s="21">
        <v>16932</v>
      </c>
    </row>
    <row r="1097" spans="1:7" x14ac:dyDescent="0.25">
      <c r="A1097" s="19" t="s">
        <v>97</v>
      </c>
      <c r="B1097" s="19" t="s">
        <v>1670</v>
      </c>
      <c r="C1097" s="21">
        <v>24460</v>
      </c>
      <c r="D1097" s="21">
        <v>24503</v>
      </c>
      <c r="E1097" s="21">
        <v>24514</v>
      </c>
      <c r="F1097" s="21">
        <v>24416</v>
      </c>
      <c r="G1097" s="21">
        <v>24642</v>
      </c>
    </row>
    <row r="1098" spans="1:7" x14ac:dyDescent="0.25">
      <c r="A1098" s="19" t="s">
        <v>97</v>
      </c>
      <c r="B1098" s="19" t="s">
        <v>985</v>
      </c>
      <c r="C1098" s="21">
        <v>17923</v>
      </c>
      <c r="D1098" s="21">
        <v>17790</v>
      </c>
      <c r="E1098" s="21">
        <v>17723</v>
      </c>
      <c r="F1098" s="21">
        <v>17769</v>
      </c>
      <c r="G1098" s="21">
        <v>17685</v>
      </c>
    </row>
    <row r="1099" spans="1:7" x14ac:dyDescent="0.25">
      <c r="A1099" s="19" t="s">
        <v>97</v>
      </c>
      <c r="B1099" s="19" t="s">
        <v>1086</v>
      </c>
      <c r="C1099" s="21">
        <v>57004</v>
      </c>
      <c r="D1099" s="21">
        <v>55968</v>
      </c>
      <c r="E1099" s="21">
        <v>54782</v>
      </c>
      <c r="F1099" s="21">
        <v>53425</v>
      </c>
      <c r="G1099" s="21">
        <v>52155</v>
      </c>
    </row>
    <row r="1100" spans="1:7" x14ac:dyDescent="0.25">
      <c r="A1100" s="19" t="s">
        <v>97</v>
      </c>
      <c r="B1100" s="19" t="s">
        <v>987</v>
      </c>
      <c r="C1100" s="21">
        <v>49024</v>
      </c>
      <c r="D1100" s="21">
        <v>48059</v>
      </c>
      <c r="E1100" s="21">
        <v>47209</v>
      </c>
      <c r="F1100" s="21">
        <v>46548</v>
      </c>
      <c r="G1100" s="21">
        <v>45787</v>
      </c>
    </row>
    <row r="1101" spans="1:7" x14ac:dyDescent="0.25">
      <c r="A1101" s="19" t="s">
        <v>97</v>
      </c>
      <c r="B1101" s="19" t="s">
        <v>1671</v>
      </c>
      <c r="C1101" s="21">
        <v>18572</v>
      </c>
      <c r="D1101" s="21">
        <v>18403</v>
      </c>
      <c r="E1101" s="21">
        <v>18046</v>
      </c>
      <c r="F1101" s="21">
        <v>17992</v>
      </c>
      <c r="G1101" s="21">
        <v>17901</v>
      </c>
    </row>
    <row r="1102" spans="1:7" x14ac:dyDescent="0.25">
      <c r="A1102" s="19" t="s">
        <v>97</v>
      </c>
      <c r="B1102" s="19" t="s">
        <v>1496</v>
      </c>
      <c r="C1102" s="21">
        <v>19351</v>
      </c>
      <c r="D1102" s="21">
        <v>19021</v>
      </c>
      <c r="E1102" s="21">
        <v>18619</v>
      </c>
      <c r="F1102" s="21">
        <v>18336</v>
      </c>
      <c r="G1102" s="21">
        <v>18072</v>
      </c>
    </row>
    <row r="1103" spans="1:7" x14ac:dyDescent="0.25">
      <c r="A1103" s="19" t="s">
        <v>97</v>
      </c>
      <c r="B1103" s="19" t="s">
        <v>1264</v>
      </c>
      <c r="C1103" s="21">
        <v>25769</v>
      </c>
      <c r="D1103" s="21">
        <v>25514</v>
      </c>
      <c r="E1103" s="21">
        <v>25544</v>
      </c>
      <c r="F1103" s="21">
        <v>25441</v>
      </c>
      <c r="G1103" s="21">
        <v>25586</v>
      </c>
    </row>
    <row r="1104" spans="1:7" x14ac:dyDescent="0.25">
      <c r="A1104" s="19" t="s">
        <v>97</v>
      </c>
      <c r="B1104" s="19" t="s">
        <v>1672</v>
      </c>
      <c r="C1104" s="21">
        <v>12294</v>
      </c>
      <c r="D1104" s="21">
        <v>12306</v>
      </c>
      <c r="E1104" s="21">
        <v>12177</v>
      </c>
      <c r="F1104" s="21">
        <v>12357</v>
      </c>
      <c r="G1104" s="21">
        <v>12447</v>
      </c>
    </row>
    <row r="1105" spans="1:7" x14ac:dyDescent="0.25">
      <c r="A1105" s="19" t="s">
        <v>97</v>
      </c>
      <c r="B1105" s="19" t="s">
        <v>1673</v>
      </c>
      <c r="C1105" s="21">
        <v>14651</v>
      </c>
      <c r="D1105" s="21">
        <v>14658</v>
      </c>
      <c r="E1105" s="21">
        <v>14418</v>
      </c>
      <c r="F1105" s="21">
        <v>14302</v>
      </c>
      <c r="G1105" s="21">
        <v>14218</v>
      </c>
    </row>
    <row r="1106" spans="1:7" x14ac:dyDescent="0.25">
      <c r="A1106" s="19" t="s">
        <v>97</v>
      </c>
      <c r="B1106" s="19" t="s">
        <v>1674</v>
      </c>
      <c r="C1106" s="21">
        <v>8471</v>
      </c>
      <c r="D1106" s="21">
        <v>8468</v>
      </c>
      <c r="E1106" s="21">
        <v>8521</v>
      </c>
      <c r="F1106" s="21">
        <v>8596</v>
      </c>
      <c r="G1106" s="21">
        <v>8733</v>
      </c>
    </row>
    <row r="1107" spans="1:7" x14ac:dyDescent="0.25">
      <c r="A1107" s="19" t="s">
        <v>97</v>
      </c>
      <c r="B1107" s="19" t="s">
        <v>1092</v>
      </c>
      <c r="C1107" s="21">
        <v>14381</v>
      </c>
      <c r="D1107" s="21">
        <v>14471</v>
      </c>
      <c r="E1107" s="21">
        <v>14620</v>
      </c>
      <c r="F1107" s="21">
        <v>14765</v>
      </c>
      <c r="G1107" s="21">
        <v>14951</v>
      </c>
    </row>
    <row r="1108" spans="1:7" x14ac:dyDescent="0.25">
      <c r="A1108" s="19" t="s">
        <v>97</v>
      </c>
      <c r="B1108" s="19" t="s">
        <v>1368</v>
      </c>
      <c r="C1108" s="21">
        <v>132896</v>
      </c>
      <c r="D1108" s="21">
        <v>130750</v>
      </c>
      <c r="E1108" s="21">
        <v>129074</v>
      </c>
      <c r="F1108" s="21">
        <v>126419</v>
      </c>
      <c r="G1108" s="21">
        <v>124122</v>
      </c>
    </row>
    <row r="1109" spans="1:7" x14ac:dyDescent="0.25">
      <c r="A1109" s="19" t="s">
        <v>97</v>
      </c>
      <c r="B1109" s="19" t="s">
        <v>993</v>
      </c>
      <c r="C1109" s="21">
        <v>12095</v>
      </c>
      <c r="D1109" s="21">
        <v>12023</v>
      </c>
      <c r="E1109" s="21">
        <v>11880</v>
      </c>
      <c r="F1109" s="21">
        <v>12109</v>
      </c>
      <c r="G1109" s="21">
        <v>12007</v>
      </c>
    </row>
    <row r="1110" spans="1:7" x14ac:dyDescent="0.25">
      <c r="A1110" s="19" t="s">
        <v>97</v>
      </c>
      <c r="B1110" s="19" t="s">
        <v>1369</v>
      </c>
      <c r="C1110" s="21">
        <v>20333</v>
      </c>
      <c r="D1110" s="21">
        <v>20430</v>
      </c>
      <c r="E1110" s="21">
        <v>20628</v>
      </c>
      <c r="F1110" s="21">
        <v>20728</v>
      </c>
      <c r="G1110" s="21">
        <v>20609</v>
      </c>
    </row>
    <row r="1111" spans="1:7" x14ac:dyDescent="0.25">
      <c r="A1111" s="19" t="s">
        <v>97</v>
      </c>
      <c r="B1111" s="19" t="s">
        <v>1370</v>
      </c>
      <c r="C1111" s="21">
        <v>12942</v>
      </c>
      <c r="D1111" s="21">
        <v>13051</v>
      </c>
      <c r="E1111" s="21">
        <v>13012</v>
      </c>
      <c r="F1111" s="21">
        <v>13181</v>
      </c>
      <c r="G1111" s="21">
        <v>13155</v>
      </c>
    </row>
    <row r="1112" spans="1:7" x14ac:dyDescent="0.25">
      <c r="A1112" s="19" t="s">
        <v>97</v>
      </c>
      <c r="B1112" s="19" t="s">
        <v>1508</v>
      </c>
      <c r="C1112" s="21">
        <v>36264</v>
      </c>
      <c r="D1112" s="21">
        <v>36101</v>
      </c>
      <c r="E1112" s="21">
        <v>36074</v>
      </c>
      <c r="F1112" s="21">
        <v>36108</v>
      </c>
      <c r="G1112" s="21">
        <v>36109</v>
      </c>
    </row>
    <row r="1113" spans="1:7" x14ac:dyDescent="0.25">
      <c r="A1113" s="19" t="s">
        <v>97</v>
      </c>
      <c r="B1113" s="19" t="s">
        <v>1675</v>
      </c>
      <c r="C1113" s="21">
        <v>7157</v>
      </c>
      <c r="D1113" s="21">
        <v>7199</v>
      </c>
      <c r="E1113" s="21">
        <v>7248</v>
      </c>
      <c r="F1113" s="21">
        <v>7189</v>
      </c>
      <c r="G1113" s="21">
        <v>7241</v>
      </c>
    </row>
    <row r="1114" spans="1:7" x14ac:dyDescent="0.25">
      <c r="A1114" s="19" t="s">
        <v>97</v>
      </c>
      <c r="B1114" s="19" t="s">
        <v>1467</v>
      </c>
      <c r="C1114" s="21">
        <v>26734</v>
      </c>
      <c r="D1114" s="21">
        <v>26491</v>
      </c>
      <c r="E1114" s="21">
        <v>26385</v>
      </c>
      <c r="F1114" s="21">
        <v>26118</v>
      </c>
      <c r="G1114" s="21">
        <v>25860</v>
      </c>
    </row>
    <row r="1115" spans="1:7" x14ac:dyDescent="0.25">
      <c r="A1115" s="19" t="s">
        <v>98</v>
      </c>
      <c r="B1115" s="19" t="s">
        <v>1676</v>
      </c>
      <c r="C1115" s="21">
        <v>62045</v>
      </c>
      <c r="D1115" s="21">
        <v>62214</v>
      </c>
      <c r="E1115" s="21">
        <v>62559</v>
      </c>
      <c r="F1115" s="21">
        <v>62786</v>
      </c>
      <c r="G1115" s="21">
        <v>62679</v>
      </c>
    </row>
    <row r="1116" spans="1:7" x14ac:dyDescent="0.25">
      <c r="A1116" s="19" t="s">
        <v>98</v>
      </c>
      <c r="B1116" s="19" t="s">
        <v>1677</v>
      </c>
      <c r="C1116" s="21">
        <v>25627</v>
      </c>
      <c r="D1116" s="21">
        <v>25567</v>
      </c>
      <c r="E1116" s="21">
        <v>25583</v>
      </c>
      <c r="F1116" s="21">
        <v>25680</v>
      </c>
      <c r="G1116" s="21">
        <v>25631</v>
      </c>
    </row>
    <row r="1117" spans="1:7" x14ac:dyDescent="0.25">
      <c r="A1117" s="19" t="s">
        <v>98</v>
      </c>
      <c r="B1117" s="19" t="s">
        <v>1678</v>
      </c>
      <c r="C1117" s="21">
        <v>126604</v>
      </c>
      <c r="D1117" s="21">
        <v>124858</v>
      </c>
      <c r="E1117" s="21">
        <v>123177</v>
      </c>
      <c r="F1117" s="21">
        <v>121558</v>
      </c>
      <c r="G1117" s="21">
        <v>119374</v>
      </c>
    </row>
    <row r="1118" spans="1:7" x14ac:dyDescent="0.25">
      <c r="A1118" s="19" t="s">
        <v>98</v>
      </c>
      <c r="B1118" s="19" t="s">
        <v>1679</v>
      </c>
      <c r="C1118" s="21">
        <v>21891</v>
      </c>
      <c r="D1118" s="21">
        <v>22279</v>
      </c>
      <c r="E1118" s="21">
        <v>22568</v>
      </c>
      <c r="F1118" s="21">
        <v>22756</v>
      </c>
      <c r="G1118" s="21">
        <v>22898</v>
      </c>
    </row>
    <row r="1119" spans="1:7" x14ac:dyDescent="0.25">
      <c r="A1119" s="19" t="s">
        <v>98</v>
      </c>
      <c r="B1119" s="19" t="s">
        <v>1680</v>
      </c>
      <c r="C1119" s="21">
        <v>40144</v>
      </c>
      <c r="D1119" s="21">
        <v>40402</v>
      </c>
      <c r="E1119" s="21">
        <v>40836</v>
      </c>
      <c r="F1119" s="21">
        <v>40983</v>
      </c>
      <c r="G1119" s="21">
        <v>40979</v>
      </c>
    </row>
    <row r="1120" spans="1:7" x14ac:dyDescent="0.25">
      <c r="A1120" s="19" t="s">
        <v>98</v>
      </c>
      <c r="B1120" s="19" t="s">
        <v>1681</v>
      </c>
      <c r="C1120" s="21">
        <v>37497</v>
      </c>
      <c r="D1120" s="21">
        <v>37369</v>
      </c>
      <c r="E1120" s="21">
        <v>36847</v>
      </c>
      <c r="F1120" s="21">
        <v>36973</v>
      </c>
      <c r="G1120" s="21">
        <v>36531</v>
      </c>
    </row>
    <row r="1121" spans="1:7" x14ac:dyDescent="0.25">
      <c r="A1121" s="19" t="s">
        <v>98</v>
      </c>
      <c r="B1121" s="19" t="s">
        <v>1682</v>
      </c>
      <c r="C1121" s="21">
        <v>13241</v>
      </c>
      <c r="D1121" s="21">
        <v>13343</v>
      </c>
      <c r="E1121" s="21">
        <v>13631</v>
      </c>
      <c r="F1121" s="21">
        <v>13780</v>
      </c>
      <c r="G1121" s="21">
        <v>13823</v>
      </c>
    </row>
    <row r="1122" spans="1:7" x14ac:dyDescent="0.25">
      <c r="A1122" s="19" t="s">
        <v>98</v>
      </c>
      <c r="B1122" s="19" t="s">
        <v>1683</v>
      </c>
      <c r="C1122" s="21">
        <v>127039</v>
      </c>
      <c r="D1122" s="21">
        <v>127022</v>
      </c>
      <c r="E1122" s="21">
        <v>126959</v>
      </c>
      <c r="F1122" s="21">
        <v>125920</v>
      </c>
      <c r="G1122" s="21">
        <v>125554</v>
      </c>
    </row>
    <row r="1123" spans="1:7" x14ac:dyDescent="0.25">
      <c r="A1123" s="19" t="s">
        <v>98</v>
      </c>
      <c r="B1123" s="19" t="s">
        <v>1684</v>
      </c>
      <c r="C1123" s="21">
        <v>240204</v>
      </c>
      <c r="D1123" s="21">
        <v>242833</v>
      </c>
      <c r="E1123" s="21">
        <v>245935</v>
      </c>
      <c r="F1123" s="21">
        <v>248837</v>
      </c>
      <c r="G1123" s="21">
        <v>251345</v>
      </c>
    </row>
    <row r="1124" spans="1:7" x14ac:dyDescent="0.25">
      <c r="A1124" s="19" t="s">
        <v>98</v>
      </c>
      <c r="B1124" s="19" t="s">
        <v>1685</v>
      </c>
      <c r="C1124" s="21">
        <v>203436</v>
      </c>
      <c r="D1124" s="21">
        <v>203177</v>
      </c>
      <c r="E1124" s="21">
        <v>202466</v>
      </c>
      <c r="F1124" s="21">
        <v>200568</v>
      </c>
      <c r="G1124" s="21">
        <v>198450</v>
      </c>
    </row>
    <row r="1125" spans="1:7" x14ac:dyDescent="0.25">
      <c r="A1125" s="19" t="s">
        <v>98</v>
      </c>
      <c r="B1125" s="19" t="s">
        <v>1686</v>
      </c>
      <c r="C1125" s="21">
        <v>9918</v>
      </c>
      <c r="D1125" s="21">
        <v>9964</v>
      </c>
      <c r="E1125" s="21">
        <v>9959</v>
      </c>
      <c r="F1125" s="21">
        <v>10074</v>
      </c>
      <c r="G1125" s="21">
        <v>10045</v>
      </c>
    </row>
    <row r="1126" spans="1:7" x14ac:dyDescent="0.25">
      <c r="A1126" s="19" t="s">
        <v>98</v>
      </c>
      <c r="B1126" s="19" t="s">
        <v>1687</v>
      </c>
      <c r="C1126" s="21">
        <v>6973</v>
      </c>
      <c r="D1126" s="21">
        <v>7013</v>
      </c>
      <c r="E1126" s="21">
        <v>6944</v>
      </c>
      <c r="F1126" s="21">
        <v>6896</v>
      </c>
      <c r="G1126" s="21">
        <v>6825</v>
      </c>
    </row>
    <row r="1127" spans="1:7" x14ac:dyDescent="0.25">
      <c r="A1127" s="19" t="s">
        <v>98</v>
      </c>
      <c r="B1127" s="19" t="s">
        <v>1688</v>
      </c>
      <c r="C1127" s="21">
        <v>9494</v>
      </c>
      <c r="D1127" s="21">
        <v>9606</v>
      </c>
      <c r="E1127" s="21">
        <v>9830</v>
      </c>
      <c r="F1127" s="21">
        <v>9869</v>
      </c>
      <c r="G1127" s="21">
        <v>10029</v>
      </c>
    </row>
    <row r="1128" spans="1:7" x14ac:dyDescent="0.25">
      <c r="A1128" s="19" t="s">
        <v>98</v>
      </c>
      <c r="B1128" s="19" t="s">
        <v>1689</v>
      </c>
      <c r="C1128" s="21">
        <v>15670</v>
      </c>
      <c r="D1128" s="21">
        <v>15895</v>
      </c>
      <c r="E1128" s="21">
        <v>15953</v>
      </c>
      <c r="F1128" s="21">
        <v>16146</v>
      </c>
      <c r="G1128" s="21">
        <v>16261</v>
      </c>
    </row>
    <row r="1129" spans="1:7" x14ac:dyDescent="0.25">
      <c r="A1129" s="19" t="s">
        <v>98</v>
      </c>
      <c r="B1129" s="19" t="s">
        <v>1690</v>
      </c>
      <c r="C1129" s="21">
        <v>19259</v>
      </c>
      <c r="D1129" s="21">
        <v>19586</v>
      </c>
      <c r="E1129" s="21">
        <v>19846</v>
      </c>
      <c r="F1129" s="21">
        <v>19970</v>
      </c>
      <c r="G1129" s="21">
        <v>20228</v>
      </c>
    </row>
    <row r="1130" spans="1:7" x14ac:dyDescent="0.25">
      <c r="A1130" s="19" t="s">
        <v>98</v>
      </c>
      <c r="B1130" s="19" t="s">
        <v>1691</v>
      </c>
      <c r="C1130" s="21">
        <v>27463</v>
      </c>
      <c r="D1130" s="21">
        <v>27426</v>
      </c>
      <c r="E1130" s="21">
        <v>27267</v>
      </c>
      <c r="F1130" s="21">
        <v>27190</v>
      </c>
      <c r="G1130" s="21">
        <v>27101</v>
      </c>
    </row>
    <row r="1131" spans="1:7" x14ac:dyDescent="0.25">
      <c r="A1131" s="19" t="s">
        <v>98</v>
      </c>
      <c r="B1131" s="19" t="s">
        <v>1692</v>
      </c>
      <c r="C1131" s="21">
        <v>440059</v>
      </c>
      <c r="D1131" s="21">
        <v>442058</v>
      </c>
      <c r="E1131" s="21">
        <v>444511</v>
      </c>
      <c r="F1131" s="21">
        <v>446677</v>
      </c>
      <c r="G1131" s="21">
        <v>445512</v>
      </c>
    </row>
    <row r="1132" spans="1:7" x14ac:dyDescent="0.25">
      <c r="A1132" s="19" t="s">
        <v>98</v>
      </c>
      <c r="B1132" s="19" t="s">
        <v>1693</v>
      </c>
      <c r="C1132" s="21">
        <v>6861</v>
      </c>
      <c r="D1132" s="21">
        <v>6994</v>
      </c>
      <c r="E1132" s="21">
        <v>7111</v>
      </c>
      <c r="F1132" s="21">
        <v>7235</v>
      </c>
      <c r="G1132" s="21">
        <v>7277</v>
      </c>
    </row>
    <row r="1133" spans="1:7" x14ac:dyDescent="0.25">
      <c r="A1133" s="19" t="s">
        <v>98</v>
      </c>
      <c r="B1133" s="19" t="s">
        <v>1694</v>
      </c>
      <c r="C1133" s="21">
        <v>19135</v>
      </c>
      <c r="D1133" s="21">
        <v>19286</v>
      </c>
      <c r="E1133" s="21">
        <v>19380</v>
      </c>
      <c r="F1133" s="21">
        <v>19513</v>
      </c>
      <c r="G1133" s="21">
        <v>19540</v>
      </c>
    </row>
    <row r="1134" spans="1:7" x14ac:dyDescent="0.25">
      <c r="A1134" s="19" t="s">
        <v>98</v>
      </c>
      <c r="B1134" s="19" t="s">
        <v>1695</v>
      </c>
      <c r="C1134" s="21">
        <v>33395</v>
      </c>
      <c r="D1134" s="21">
        <v>33496</v>
      </c>
      <c r="E1134" s="21">
        <v>33663</v>
      </c>
      <c r="F1134" s="21">
        <v>33667</v>
      </c>
      <c r="G1134" s="21">
        <v>33724</v>
      </c>
    </row>
    <row r="1135" spans="1:7" x14ac:dyDescent="0.25">
      <c r="A1135" s="19" t="s">
        <v>98</v>
      </c>
      <c r="B1135" s="19" t="s">
        <v>1696</v>
      </c>
      <c r="C1135" s="21">
        <v>20015</v>
      </c>
      <c r="D1135" s="21">
        <v>20164</v>
      </c>
      <c r="E1135" s="21">
        <v>20256</v>
      </c>
      <c r="F1135" s="21">
        <v>20370</v>
      </c>
      <c r="G1135" s="21">
        <v>20386</v>
      </c>
    </row>
    <row r="1136" spans="1:7" x14ac:dyDescent="0.25">
      <c r="A1136" s="19" t="s">
        <v>98</v>
      </c>
      <c r="B1136" s="19" t="s">
        <v>1697</v>
      </c>
      <c r="C1136" s="21">
        <v>22389</v>
      </c>
      <c r="D1136" s="21">
        <v>22436</v>
      </c>
      <c r="E1136" s="21">
        <v>22296</v>
      </c>
      <c r="F1136" s="21">
        <v>22279</v>
      </c>
      <c r="G1136" s="21">
        <v>22302</v>
      </c>
    </row>
    <row r="1137" spans="1:7" x14ac:dyDescent="0.25">
      <c r="A1137" s="19" t="s">
        <v>98</v>
      </c>
      <c r="B1137" s="19" t="s">
        <v>1698</v>
      </c>
      <c r="C1137" s="21">
        <v>69830</v>
      </c>
      <c r="D1137" s="21">
        <v>70905</v>
      </c>
      <c r="E1137" s="21">
        <v>71982</v>
      </c>
      <c r="F1137" s="21">
        <v>72971</v>
      </c>
      <c r="G1137" s="21">
        <v>73747</v>
      </c>
    </row>
    <row r="1138" spans="1:7" x14ac:dyDescent="0.25">
      <c r="A1138" s="19" t="s">
        <v>98</v>
      </c>
      <c r="B1138" s="19" t="s">
        <v>1699</v>
      </c>
      <c r="C1138" s="21">
        <v>32511</v>
      </c>
      <c r="D1138" s="21">
        <v>32693</v>
      </c>
      <c r="E1138" s="21">
        <v>32906</v>
      </c>
      <c r="F1138" s="21">
        <v>32864</v>
      </c>
      <c r="G1138" s="21">
        <v>33136</v>
      </c>
    </row>
    <row r="1139" spans="1:7" x14ac:dyDescent="0.25">
      <c r="A1139" s="19" t="s">
        <v>98</v>
      </c>
      <c r="B1139" s="19" t="s">
        <v>1700</v>
      </c>
      <c r="C1139" s="21">
        <v>15744</v>
      </c>
      <c r="D1139" s="21">
        <v>15912</v>
      </c>
      <c r="E1139" s="21">
        <v>15898</v>
      </c>
      <c r="F1139" s="21">
        <v>15895</v>
      </c>
      <c r="G1139" s="21">
        <v>15947</v>
      </c>
    </row>
    <row r="1140" spans="1:7" x14ac:dyDescent="0.25">
      <c r="A1140" s="19" t="s">
        <v>98</v>
      </c>
      <c r="B1140" s="19" t="s">
        <v>1701</v>
      </c>
      <c r="C1140" s="21">
        <v>432493</v>
      </c>
      <c r="D1140" s="21">
        <v>433884</v>
      </c>
      <c r="E1140" s="21">
        <v>436126</v>
      </c>
      <c r="F1140" s="21">
        <v>436572</v>
      </c>
      <c r="G1140" s="21">
        <v>435175</v>
      </c>
    </row>
    <row r="1141" spans="1:7" x14ac:dyDescent="0.25">
      <c r="A1141" s="19" t="s">
        <v>98</v>
      </c>
      <c r="B1141" s="19" t="s">
        <v>1702</v>
      </c>
      <c r="C1141" s="21">
        <v>31368</v>
      </c>
      <c r="D1141" s="21">
        <v>31537</v>
      </c>
      <c r="E1141" s="21">
        <v>31480</v>
      </c>
      <c r="F1141" s="21">
        <v>31388</v>
      </c>
      <c r="G1141" s="21">
        <v>31431</v>
      </c>
    </row>
    <row r="1142" spans="1:7" x14ac:dyDescent="0.25">
      <c r="A1142" s="19" t="s">
        <v>98</v>
      </c>
      <c r="B1142" s="19" t="s">
        <v>1703</v>
      </c>
      <c r="C1142" s="21">
        <v>244390</v>
      </c>
      <c r="D1142" s="21">
        <v>243113</v>
      </c>
      <c r="E1142" s="21">
        <v>241756</v>
      </c>
      <c r="F1142" s="21">
        <v>241275</v>
      </c>
      <c r="G1142" s="21">
        <v>239332</v>
      </c>
    </row>
    <row r="1143" spans="1:7" x14ac:dyDescent="0.25">
      <c r="A1143" s="19" t="s">
        <v>98</v>
      </c>
      <c r="B1143" s="19" t="s">
        <v>1704</v>
      </c>
      <c r="C1143" s="21">
        <v>97614</v>
      </c>
      <c r="D1143" s="21">
        <v>97981</v>
      </c>
      <c r="E1143" s="21">
        <v>98123</v>
      </c>
      <c r="F1143" s="21">
        <v>98506</v>
      </c>
      <c r="G1143" s="21">
        <v>98314</v>
      </c>
    </row>
    <row r="1144" spans="1:7" x14ac:dyDescent="0.25">
      <c r="A1144" s="19" t="s">
        <v>98</v>
      </c>
      <c r="B1144" s="19" t="s">
        <v>1705</v>
      </c>
      <c r="C1144" s="21">
        <v>14892</v>
      </c>
      <c r="D1144" s="21">
        <v>14901</v>
      </c>
      <c r="E1144" s="21">
        <v>14887</v>
      </c>
      <c r="F1144" s="21">
        <v>15022</v>
      </c>
      <c r="G1144" s="21">
        <v>14979</v>
      </c>
    </row>
    <row r="1145" spans="1:7" x14ac:dyDescent="0.25">
      <c r="A1145" s="19" t="s">
        <v>98</v>
      </c>
      <c r="B1145" s="19" t="s">
        <v>1706</v>
      </c>
      <c r="C1145" s="21">
        <v>46742</v>
      </c>
      <c r="D1145" s="21">
        <v>47112</v>
      </c>
      <c r="E1145" s="21">
        <v>47471</v>
      </c>
      <c r="F1145" s="21">
        <v>47473</v>
      </c>
      <c r="G1145" s="21">
        <v>47434</v>
      </c>
    </row>
    <row r="1146" spans="1:7" x14ac:dyDescent="0.25">
      <c r="A1146" s="19" t="s">
        <v>98</v>
      </c>
      <c r="B1146" s="19" t="s">
        <v>1707</v>
      </c>
      <c r="C1146" s="21">
        <v>140789</v>
      </c>
      <c r="D1146" s="21">
        <v>139394</v>
      </c>
      <c r="E1146" s="21">
        <v>137712</v>
      </c>
      <c r="F1146" s="21">
        <v>139627</v>
      </c>
      <c r="G1146" s="21">
        <v>137116</v>
      </c>
    </row>
    <row r="1147" spans="1:7" x14ac:dyDescent="0.25">
      <c r="A1147" s="19" t="s">
        <v>98</v>
      </c>
      <c r="B1147" s="19" t="s">
        <v>1708</v>
      </c>
      <c r="C1147" s="21">
        <v>10951</v>
      </c>
      <c r="D1147" s="21">
        <v>11196</v>
      </c>
      <c r="E1147" s="21">
        <v>11342</v>
      </c>
      <c r="F1147" s="21">
        <v>11486</v>
      </c>
      <c r="G1147" s="21">
        <v>11554</v>
      </c>
    </row>
    <row r="1148" spans="1:7" x14ac:dyDescent="0.25">
      <c r="A1148" s="19" t="s">
        <v>98</v>
      </c>
      <c r="B1148" s="19" t="s">
        <v>1709</v>
      </c>
      <c r="C1148" s="21">
        <v>24874</v>
      </c>
      <c r="D1148" s="21">
        <v>25324</v>
      </c>
      <c r="E1148" s="21">
        <v>25655</v>
      </c>
      <c r="F1148" s="21">
        <v>25894</v>
      </c>
      <c r="G1148" s="21">
        <v>26301</v>
      </c>
    </row>
    <row r="1149" spans="1:7" x14ac:dyDescent="0.25">
      <c r="A1149" s="19" t="s">
        <v>98</v>
      </c>
      <c r="B1149" s="19" t="s">
        <v>1710</v>
      </c>
      <c r="C1149" s="21">
        <v>38158</v>
      </c>
      <c r="D1149" s="21">
        <v>38616</v>
      </c>
      <c r="E1149" s="21">
        <v>39042</v>
      </c>
      <c r="F1149" s="21">
        <v>39024</v>
      </c>
      <c r="G1149" s="21">
        <v>39004</v>
      </c>
    </row>
    <row r="1150" spans="1:7" x14ac:dyDescent="0.25">
      <c r="A1150" s="19" t="s">
        <v>98</v>
      </c>
      <c r="B1150" s="19" t="s">
        <v>1711</v>
      </c>
      <c r="C1150" s="21">
        <v>390144</v>
      </c>
      <c r="D1150" s="21">
        <v>391004</v>
      </c>
      <c r="E1150" s="21">
        <v>391493</v>
      </c>
      <c r="F1150" s="21">
        <v>391843</v>
      </c>
      <c r="G1150" s="21">
        <v>389742</v>
      </c>
    </row>
    <row r="1151" spans="1:7" x14ac:dyDescent="0.25">
      <c r="A1151" s="19" t="s">
        <v>98</v>
      </c>
      <c r="B1151" s="19" t="s">
        <v>1712</v>
      </c>
      <c r="C1151" s="21">
        <v>153279</v>
      </c>
      <c r="D1151" s="21">
        <v>154571</v>
      </c>
      <c r="E1151" s="21">
        <v>155841</v>
      </c>
      <c r="F1151" s="21">
        <v>156897</v>
      </c>
      <c r="G1151" s="21">
        <v>156880</v>
      </c>
    </row>
    <row r="1152" spans="1:7" x14ac:dyDescent="0.25">
      <c r="A1152" s="19" t="s">
        <v>98</v>
      </c>
      <c r="B1152" s="19" t="s">
        <v>1713</v>
      </c>
      <c r="C1152" s="21">
        <v>23197</v>
      </c>
      <c r="D1152" s="21">
        <v>23385</v>
      </c>
      <c r="E1152" s="21">
        <v>23348</v>
      </c>
      <c r="F1152" s="21">
        <v>23323</v>
      </c>
      <c r="G1152" s="21">
        <v>23437</v>
      </c>
    </row>
    <row r="1153" spans="1:7" x14ac:dyDescent="0.25">
      <c r="A1153" s="19" t="s">
        <v>98</v>
      </c>
      <c r="B1153" s="19" t="s">
        <v>1714</v>
      </c>
      <c r="C1153" s="21">
        <v>21730</v>
      </c>
      <c r="D1153" s="21">
        <v>21879</v>
      </c>
      <c r="E1153" s="21">
        <v>22164</v>
      </c>
      <c r="F1153" s="21">
        <v>22111</v>
      </c>
      <c r="G1153" s="21">
        <v>22197</v>
      </c>
    </row>
    <row r="1154" spans="1:7" x14ac:dyDescent="0.25">
      <c r="A1154" s="19" t="s">
        <v>98</v>
      </c>
      <c r="B1154" s="19" t="s">
        <v>1715</v>
      </c>
      <c r="C1154" s="21">
        <v>129648</v>
      </c>
      <c r="D1154" s="21">
        <v>130326</v>
      </c>
      <c r="E1154" s="21">
        <v>131253</v>
      </c>
      <c r="F1154" s="21">
        <v>131845</v>
      </c>
      <c r="G1154" s="21">
        <v>131780</v>
      </c>
    </row>
    <row r="1155" spans="1:7" x14ac:dyDescent="0.25">
      <c r="A1155" s="19" t="s">
        <v>98</v>
      </c>
      <c r="B1155" s="19" t="s">
        <v>1716</v>
      </c>
      <c r="C1155" s="21">
        <v>8442</v>
      </c>
      <c r="D1155" s="21">
        <v>8526</v>
      </c>
      <c r="E1155" s="21">
        <v>8527</v>
      </c>
      <c r="F1155" s="21">
        <v>8621</v>
      </c>
      <c r="G1155" s="21">
        <v>8711</v>
      </c>
    </row>
    <row r="1156" spans="1:7" x14ac:dyDescent="0.25">
      <c r="A1156" s="19" t="s">
        <v>98</v>
      </c>
      <c r="B1156" s="19" t="s">
        <v>1717</v>
      </c>
      <c r="C1156" s="21">
        <v>20122</v>
      </c>
      <c r="D1156" s="21">
        <v>20223</v>
      </c>
      <c r="E1156" s="21">
        <v>20413</v>
      </c>
      <c r="F1156" s="21">
        <v>20446</v>
      </c>
      <c r="G1156" s="21">
        <v>20546</v>
      </c>
    </row>
    <row r="1157" spans="1:7" x14ac:dyDescent="0.25">
      <c r="A1157" s="19" t="s">
        <v>98</v>
      </c>
      <c r="B1157" s="19" t="s">
        <v>1718</v>
      </c>
      <c r="C1157" s="21">
        <v>23884</v>
      </c>
      <c r="D1157" s="21">
        <v>23901</v>
      </c>
      <c r="E1157" s="21">
        <v>23909</v>
      </c>
      <c r="F1157" s="21">
        <v>24055</v>
      </c>
      <c r="G1157" s="21">
        <v>24205</v>
      </c>
    </row>
    <row r="1158" spans="1:7" x14ac:dyDescent="0.25">
      <c r="A1158" s="19" t="s">
        <v>98</v>
      </c>
      <c r="B1158" s="19" t="s">
        <v>1719</v>
      </c>
      <c r="C1158" s="21">
        <v>47244</v>
      </c>
      <c r="D1158" s="21">
        <v>46780</v>
      </c>
      <c r="E1158" s="21">
        <v>46110</v>
      </c>
      <c r="F1158" s="21">
        <v>45777</v>
      </c>
      <c r="G1158" s="21">
        <v>45421</v>
      </c>
    </row>
    <row r="1159" spans="1:7" x14ac:dyDescent="0.25">
      <c r="A1159" s="19" t="s">
        <v>98</v>
      </c>
      <c r="B1159" s="19" t="s">
        <v>1720</v>
      </c>
      <c r="C1159" s="21">
        <v>53100</v>
      </c>
      <c r="D1159" s="21">
        <v>52775</v>
      </c>
      <c r="E1159" s="21">
        <v>52620</v>
      </c>
      <c r="F1159" s="21">
        <v>52796</v>
      </c>
      <c r="G1159" s="21">
        <v>52572</v>
      </c>
    </row>
    <row r="1160" spans="1:7" x14ac:dyDescent="0.25">
      <c r="A1160" s="19" t="s">
        <v>98</v>
      </c>
      <c r="B1160" s="19" t="s">
        <v>1721</v>
      </c>
      <c r="C1160" s="21">
        <v>10132</v>
      </c>
      <c r="D1160" s="21">
        <v>10187</v>
      </c>
      <c r="E1160" s="21">
        <v>10322</v>
      </c>
      <c r="F1160" s="21">
        <v>10389</v>
      </c>
      <c r="G1160" s="21">
        <v>10457</v>
      </c>
    </row>
    <row r="1161" spans="1:7" x14ac:dyDescent="0.25">
      <c r="A1161" s="19" t="s">
        <v>98</v>
      </c>
      <c r="B1161" s="19" t="s">
        <v>1722</v>
      </c>
      <c r="C1161" s="21">
        <v>21096</v>
      </c>
      <c r="D1161" s="21">
        <v>21151</v>
      </c>
      <c r="E1161" s="21">
        <v>21380</v>
      </c>
      <c r="F1161" s="21">
        <v>21433</v>
      </c>
      <c r="G1161" s="21">
        <v>21481</v>
      </c>
    </row>
    <row r="1162" spans="1:7" x14ac:dyDescent="0.25">
      <c r="A1162" s="19" t="s">
        <v>98</v>
      </c>
      <c r="B1162" s="19" t="s">
        <v>1723</v>
      </c>
      <c r="C1162" s="21">
        <v>42837</v>
      </c>
      <c r="D1162" s="21">
        <v>43119</v>
      </c>
      <c r="E1162" s="21">
        <v>43328</v>
      </c>
      <c r="F1162" s="21">
        <v>43401</v>
      </c>
      <c r="G1162" s="21">
        <v>43523</v>
      </c>
    </row>
    <row r="1163" spans="1:7" x14ac:dyDescent="0.25">
      <c r="A1163" s="19" t="s">
        <v>98</v>
      </c>
      <c r="B1163" s="19" t="s">
        <v>1724</v>
      </c>
      <c r="C1163" s="21">
        <v>82124</v>
      </c>
      <c r="D1163" s="21">
        <v>82782</v>
      </c>
      <c r="E1163" s="21">
        <v>83535</v>
      </c>
      <c r="F1163" s="21">
        <v>83768</v>
      </c>
      <c r="G1163" s="21">
        <v>83649</v>
      </c>
    </row>
    <row r="1164" spans="1:7" x14ac:dyDescent="0.25">
      <c r="A1164" s="19" t="s">
        <v>98</v>
      </c>
      <c r="B1164" s="19" t="s">
        <v>1725</v>
      </c>
      <c r="C1164" s="21">
        <v>53431</v>
      </c>
      <c r="D1164" s="21">
        <v>53562</v>
      </c>
      <c r="E1164" s="21">
        <v>54066</v>
      </c>
      <c r="F1164" s="21">
        <v>53771</v>
      </c>
      <c r="G1164" s="21">
        <v>53831</v>
      </c>
    </row>
    <row r="1165" spans="1:7" x14ac:dyDescent="0.25">
      <c r="A1165" s="19" t="s">
        <v>98</v>
      </c>
      <c r="B1165" s="19" t="s">
        <v>1726</v>
      </c>
      <c r="C1165" s="21">
        <v>49348</v>
      </c>
      <c r="D1165" s="21">
        <v>49841</v>
      </c>
      <c r="E1165" s="21">
        <v>50708</v>
      </c>
      <c r="F1165" s="21">
        <v>52069</v>
      </c>
      <c r="G1165" s="21">
        <v>52876</v>
      </c>
    </row>
    <row r="1166" spans="1:7" x14ac:dyDescent="0.25">
      <c r="A1166" s="19" t="s">
        <v>98</v>
      </c>
      <c r="B1166" s="19" t="s">
        <v>1727</v>
      </c>
      <c r="C1166" s="21">
        <v>260419</v>
      </c>
      <c r="D1166" s="21">
        <v>258035</v>
      </c>
      <c r="E1166" s="21">
        <v>255921</v>
      </c>
      <c r="F1166" s="21">
        <v>252468</v>
      </c>
      <c r="G1166" s="21">
        <v>248930</v>
      </c>
    </row>
    <row r="1167" spans="1:7" x14ac:dyDescent="0.25">
      <c r="A1167" s="19" t="s">
        <v>98</v>
      </c>
      <c r="B1167" s="19" t="s">
        <v>1728</v>
      </c>
      <c r="C1167" s="21">
        <v>134758</v>
      </c>
      <c r="D1167" s="21">
        <v>133837</v>
      </c>
      <c r="E1167" s="21">
        <v>132353</v>
      </c>
      <c r="F1167" s="21">
        <v>130619</v>
      </c>
      <c r="G1167" s="21">
        <v>128716</v>
      </c>
    </row>
    <row r="1168" spans="1:7" x14ac:dyDescent="0.25">
      <c r="A1168" s="19" t="s">
        <v>98</v>
      </c>
      <c r="B1168" s="19" t="s">
        <v>1729</v>
      </c>
      <c r="C1168" s="21">
        <v>4334</v>
      </c>
      <c r="D1168" s="21">
        <v>4470</v>
      </c>
      <c r="E1168" s="21">
        <v>4574</v>
      </c>
      <c r="F1168" s="21">
        <v>4656</v>
      </c>
      <c r="G1168" s="21">
        <v>4772</v>
      </c>
    </row>
    <row r="1169" spans="1:7" x14ac:dyDescent="0.25">
      <c r="A1169" s="19" t="s">
        <v>98</v>
      </c>
      <c r="B1169" s="19" t="s">
        <v>1730</v>
      </c>
      <c r="C1169" s="21">
        <v>110461</v>
      </c>
      <c r="D1169" s="21">
        <v>111163</v>
      </c>
      <c r="E1169" s="21">
        <v>111823</v>
      </c>
      <c r="F1169" s="21">
        <v>113006</v>
      </c>
      <c r="G1169" s="21">
        <v>113817</v>
      </c>
    </row>
    <row r="1170" spans="1:7" x14ac:dyDescent="0.25">
      <c r="A1170" s="19" t="s">
        <v>98</v>
      </c>
      <c r="B1170" s="19" t="s">
        <v>1731</v>
      </c>
      <c r="C1170" s="21">
        <v>22108</v>
      </c>
      <c r="D1170" s="21">
        <v>22243</v>
      </c>
      <c r="E1170" s="21">
        <v>22398</v>
      </c>
      <c r="F1170" s="21">
        <v>22528</v>
      </c>
      <c r="G1170" s="21">
        <v>22487</v>
      </c>
    </row>
    <row r="1171" spans="1:7" x14ac:dyDescent="0.25">
      <c r="A1171" s="19" t="s">
        <v>98</v>
      </c>
      <c r="B1171" s="19" t="s">
        <v>1732</v>
      </c>
      <c r="C1171" s="21">
        <v>59511</v>
      </c>
      <c r="D1171" s="21">
        <v>59886</v>
      </c>
      <c r="E1171" s="21">
        <v>59936</v>
      </c>
      <c r="F1171" s="21">
        <v>60074</v>
      </c>
      <c r="G1171" s="21">
        <v>59918</v>
      </c>
    </row>
    <row r="1172" spans="1:7" x14ac:dyDescent="0.25">
      <c r="A1172" s="19" t="s">
        <v>98</v>
      </c>
      <c r="B1172" s="19" t="s">
        <v>1733</v>
      </c>
      <c r="C1172" s="21">
        <v>47429</v>
      </c>
      <c r="D1172" s="21">
        <v>48101</v>
      </c>
      <c r="E1172" s="21">
        <v>49789</v>
      </c>
      <c r="F1172" s="21">
        <v>51481</v>
      </c>
      <c r="G1172" s="21">
        <v>51431</v>
      </c>
    </row>
    <row r="1173" spans="1:7" x14ac:dyDescent="0.25">
      <c r="A1173" s="19" t="s">
        <v>98</v>
      </c>
      <c r="B1173" s="19" t="s">
        <v>1734</v>
      </c>
      <c r="C1173" s="21">
        <v>46194</v>
      </c>
      <c r="D1173" s="21">
        <v>46588</v>
      </c>
      <c r="E1173" s="21">
        <v>46649</v>
      </c>
      <c r="F1173" s="21">
        <v>46387</v>
      </c>
      <c r="G1173" s="21">
        <v>46358</v>
      </c>
    </row>
    <row r="1174" spans="1:7" x14ac:dyDescent="0.25">
      <c r="A1174" s="19" t="s">
        <v>98</v>
      </c>
      <c r="B1174" s="19" t="s">
        <v>1735</v>
      </c>
      <c r="C1174" s="21">
        <v>38340</v>
      </c>
      <c r="D1174" s="21">
        <v>38792</v>
      </c>
      <c r="E1174" s="21">
        <v>39264</v>
      </c>
      <c r="F1174" s="21">
        <v>39751</v>
      </c>
      <c r="G1174" s="21">
        <v>40061</v>
      </c>
    </row>
    <row r="1175" spans="1:7" x14ac:dyDescent="0.25">
      <c r="A1175" s="19" t="s">
        <v>98</v>
      </c>
      <c r="B1175" s="19" t="s">
        <v>1736</v>
      </c>
      <c r="C1175" s="21">
        <v>26465</v>
      </c>
      <c r="D1175" s="21">
        <v>26400</v>
      </c>
      <c r="E1175" s="21">
        <v>26184</v>
      </c>
      <c r="F1175" s="21">
        <v>25901</v>
      </c>
      <c r="G1175" s="21">
        <v>25554</v>
      </c>
    </row>
    <row r="1176" spans="1:7" x14ac:dyDescent="0.25">
      <c r="A1176" s="19" t="s">
        <v>98</v>
      </c>
      <c r="B1176" s="19" t="s">
        <v>1737</v>
      </c>
      <c r="C1176" s="21">
        <v>10830</v>
      </c>
      <c r="D1176" s="21">
        <v>10977</v>
      </c>
      <c r="E1176" s="21">
        <v>10974</v>
      </c>
      <c r="F1176" s="21">
        <v>11136</v>
      </c>
      <c r="G1176" s="21">
        <v>11287</v>
      </c>
    </row>
    <row r="1177" spans="1:7" x14ac:dyDescent="0.25">
      <c r="A1177" s="19" t="s">
        <v>98</v>
      </c>
      <c r="B1177" s="19" t="s">
        <v>1738</v>
      </c>
      <c r="C1177" s="21">
        <v>15568</v>
      </c>
      <c r="D1177" s="21">
        <v>15492</v>
      </c>
      <c r="E1177" s="21">
        <v>15371</v>
      </c>
      <c r="F1177" s="21">
        <v>15327</v>
      </c>
      <c r="G1177" s="21">
        <v>15383</v>
      </c>
    </row>
    <row r="1178" spans="1:7" x14ac:dyDescent="0.25">
      <c r="A1178" s="19" t="s">
        <v>98</v>
      </c>
      <c r="B1178" s="19" t="s">
        <v>1739</v>
      </c>
      <c r="C1178" s="21">
        <v>13904</v>
      </c>
      <c r="D1178" s="21">
        <v>14138</v>
      </c>
      <c r="E1178" s="21">
        <v>14350</v>
      </c>
      <c r="F1178" s="21">
        <v>14532</v>
      </c>
      <c r="G1178" s="21">
        <v>14642</v>
      </c>
    </row>
    <row r="1179" spans="1:7" x14ac:dyDescent="0.25">
      <c r="A1179" s="19" t="s">
        <v>99</v>
      </c>
      <c r="B1179" s="19" t="s">
        <v>1740</v>
      </c>
      <c r="C1179" s="21">
        <v>108277</v>
      </c>
      <c r="D1179" s="21">
        <v>107914</v>
      </c>
      <c r="E1179" s="21">
        <v>107399</v>
      </c>
      <c r="F1179" s="21">
        <v>107296</v>
      </c>
      <c r="G1179" s="21">
        <v>107124</v>
      </c>
    </row>
    <row r="1180" spans="1:7" x14ac:dyDescent="0.25">
      <c r="A1180" s="19" t="s">
        <v>99</v>
      </c>
      <c r="B1180" s="19" t="s">
        <v>1741</v>
      </c>
      <c r="C1180" s="21">
        <v>67055</v>
      </c>
      <c r="D1180" s="21">
        <v>67318</v>
      </c>
      <c r="E1180" s="21">
        <v>67609</v>
      </c>
      <c r="F1180" s="21">
        <v>68243</v>
      </c>
      <c r="G1180" s="21">
        <v>68818</v>
      </c>
    </row>
    <row r="1181" spans="1:7" x14ac:dyDescent="0.25">
      <c r="A1181" s="19" t="s">
        <v>99</v>
      </c>
      <c r="B1181" s="19" t="s">
        <v>1423</v>
      </c>
      <c r="C1181" s="21">
        <v>295003</v>
      </c>
      <c r="D1181" s="21">
        <v>293673</v>
      </c>
      <c r="E1181" s="21">
        <v>292181</v>
      </c>
      <c r="F1181" s="21">
        <v>291191</v>
      </c>
      <c r="G1181" s="21">
        <v>289488</v>
      </c>
    </row>
    <row r="1182" spans="1:7" x14ac:dyDescent="0.25">
      <c r="A1182" s="19" t="s">
        <v>99</v>
      </c>
      <c r="B1182" s="19" t="s">
        <v>958</v>
      </c>
      <c r="C1182" s="21">
        <v>30199</v>
      </c>
      <c r="D1182" s="21">
        <v>29915</v>
      </c>
      <c r="E1182" s="21">
        <v>29799</v>
      </c>
      <c r="F1182" s="21">
        <v>29982</v>
      </c>
      <c r="G1182" s="21">
        <v>30017</v>
      </c>
    </row>
    <row r="1183" spans="1:7" x14ac:dyDescent="0.25">
      <c r="A1183" s="19" t="s">
        <v>99</v>
      </c>
      <c r="B1183" s="19" t="s">
        <v>1319</v>
      </c>
      <c r="C1183" s="21">
        <v>54987</v>
      </c>
      <c r="D1183" s="21">
        <v>54734</v>
      </c>
      <c r="E1183" s="21">
        <v>54539</v>
      </c>
      <c r="F1183" s="21">
        <v>54509</v>
      </c>
      <c r="G1183" s="21">
        <v>54237</v>
      </c>
    </row>
    <row r="1184" spans="1:7" x14ac:dyDescent="0.25">
      <c r="A1184" s="19" t="s">
        <v>99</v>
      </c>
      <c r="B1184" s="19" t="s">
        <v>1742</v>
      </c>
      <c r="C1184" s="21">
        <v>122302</v>
      </c>
      <c r="D1184" s="21">
        <v>122044</v>
      </c>
      <c r="E1184" s="21">
        <v>121913</v>
      </c>
      <c r="F1184" s="21">
        <v>121497</v>
      </c>
      <c r="G1184" s="21">
        <v>121010</v>
      </c>
    </row>
    <row r="1185" spans="1:7" x14ac:dyDescent="0.25">
      <c r="A1185" s="19" t="s">
        <v>99</v>
      </c>
      <c r="B1185" s="19" t="s">
        <v>1439</v>
      </c>
      <c r="C1185" s="21">
        <v>39772</v>
      </c>
      <c r="D1185" s="21">
        <v>39717</v>
      </c>
      <c r="E1185" s="21">
        <v>39759</v>
      </c>
      <c r="F1185" s="21">
        <v>39761</v>
      </c>
      <c r="G1185" s="21">
        <v>39786</v>
      </c>
    </row>
    <row r="1186" spans="1:7" x14ac:dyDescent="0.25">
      <c r="A1186" s="19" t="s">
        <v>99</v>
      </c>
      <c r="B1186" s="19" t="s">
        <v>1069</v>
      </c>
      <c r="C1186" s="21">
        <v>34634</v>
      </c>
      <c r="D1186" s="21">
        <v>34399</v>
      </c>
      <c r="E1186" s="21">
        <v>34215</v>
      </c>
      <c r="F1186" s="21">
        <v>33974</v>
      </c>
      <c r="G1186" s="21">
        <v>33784</v>
      </c>
    </row>
    <row r="1187" spans="1:7" x14ac:dyDescent="0.25">
      <c r="A1187" s="19" t="s">
        <v>99</v>
      </c>
      <c r="B1187" s="19" t="s">
        <v>1743</v>
      </c>
      <c r="C1187" s="21">
        <v>57975</v>
      </c>
      <c r="D1187" s="21">
        <v>57754</v>
      </c>
      <c r="E1187" s="21">
        <v>57534</v>
      </c>
      <c r="F1187" s="21">
        <v>57322</v>
      </c>
      <c r="G1187" s="21">
        <v>57164</v>
      </c>
    </row>
    <row r="1188" spans="1:7" x14ac:dyDescent="0.25">
      <c r="A1188" s="19" t="s">
        <v>99</v>
      </c>
      <c r="B1188" s="19" t="s">
        <v>1744</v>
      </c>
      <c r="C1188" s="21">
        <v>152148</v>
      </c>
      <c r="D1188" s="21">
        <v>151817</v>
      </c>
      <c r="E1188" s="21">
        <v>151645</v>
      </c>
      <c r="F1188" s="21">
        <v>151333</v>
      </c>
      <c r="G1188" s="21">
        <v>151929</v>
      </c>
    </row>
    <row r="1189" spans="1:7" x14ac:dyDescent="0.25">
      <c r="A1189" s="19" t="s">
        <v>99</v>
      </c>
      <c r="B1189" s="19" t="s">
        <v>1745</v>
      </c>
      <c r="C1189" s="21">
        <v>16785</v>
      </c>
      <c r="D1189" s="21">
        <v>16746</v>
      </c>
      <c r="E1189" s="21">
        <v>16804</v>
      </c>
      <c r="F1189" s="21">
        <v>16910</v>
      </c>
      <c r="G1189" s="21">
        <v>16937</v>
      </c>
    </row>
    <row r="1190" spans="1:7" x14ac:dyDescent="0.25">
      <c r="A1190" s="19" t="s">
        <v>99</v>
      </c>
      <c r="B1190" s="19" t="s">
        <v>1746</v>
      </c>
      <c r="C1190" s="21">
        <v>35856</v>
      </c>
      <c r="D1190" s="21">
        <v>35690</v>
      </c>
      <c r="E1190" s="21">
        <v>35436</v>
      </c>
      <c r="F1190" s="21">
        <v>35156</v>
      </c>
      <c r="G1190" s="21">
        <v>35120</v>
      </c>
    </row>
    <row r="1191" spans="1:7" x14ac:dyDescent="0.25">
      <c r="A1191" s="19" t="s">
        <v>99</v>
      </c>
      <c r="B1191" s="19" t="s">
        <v>1747</v>
      </c>
      <c r="C1191" s="21">
        <v>50484</v>
      </c>
      <c r="D1191" s="21">
        <v>50489</v>
      </c>
      <c r="E1191" s="21">
        <v>50351</v>
      </c>
      <c r="F1191" s="21">
        <v>50546</v>
      </c>
      <c r="G1191" s="21">
        <v>50729</v>
      </c>
    </row>
    <row r="1192" spans="1:7" x14ac:dyDescent="0.25">
      <c r="A1192" s="19" t="s">
        <v>99</v>
      </c>
      <c r="B1192" s="19" t="s">
        <v>1748</v>
      </c>
      <c r="C1192" s="21">
        <v>39715</v>
      </c>
      <c r="D1192" s="21">
        <v>39657</v>
      </c>
      <c r="E1192" s="21">
        <v>39772</v>
      </c>
      <c r="F1192" s="21">
        <v>39429</v>
      </c>
      <c r="G1192" s="21">
        <v>39120</v>
      </c>
    </row>
    <row r="1193" spans="1:7" x14ac:dyDescent="0.25">
      <c r="A1193" s="19" t="s">
        <v>99</v>
      </c>
      <c r="B1193" s="19" t="s">
        <v>993</v>
      </c>
      <c r="C1193" s="21">
        <v>31379</v>
      </c>
      <c r="D1193" s="21">
        <v>31321</v>
      </c>
      <c r="E1193" s="21">
        <v>31374</v>
      </c>
      <c r="F1193" s="21">
        <v>31603</v>
      </c>
      <c r="G1193" s="21">
        <v>31776</v>
      </c>
    </row>
    <row r="1194" spans="1:7" x14ac:dyDescent="0.25">
      <c r="A1194" s="19" t="s">
        <v>99</v>
      </c>
      <c r="B1194" s="19" t="s">
        <v>1749</v>
      </c>
      <c r="C1194" s="21">
        <v>207641</v>
      </c>
      <c r="D1194" s="21">
        <v>205869</v>
      </c>
      <c r="E1194" s="21">
        <v>204282</v>
      </c>
      <c r="F1194" s="21">
        <v>202565</v>
      </c>
      <c r="G1194" s="21">
        <v>201223</v>
      </c>
    </row>
    <row r="1195" spans="1:7" x14ac:dyDescent="0.25">
      <c r="A1195" s="19" t="s">
        <v>100</v>
      </c>
      <c r="B1195" s="19" t="s">
        <v>1750</v>
      </c>
      <c r="C1195" s="21">
        <v>70416</v>
      </c>
      <c r="D1195" s="21">
        <v>70941</v>
      </c>
      <c r="E1195" s="21">
        <v>71352</v>
      </c>
      <c r="F1195" s="21">
        <v>72053</v>
      </c>
      <c r="G1195" s="21">
        <v>72462</v>
      </c>
    </row>
    <row r="1196" spans="1:7" x14ac:dyDescent="0.25">
      <c r="A1196" s="19" t="s">
        <v>100</v>
      </c>
      <c r="B1196" s="19" t="s">
        <v>1751</v>
      </c>
      <c r="C1196" s="21">
        <v>579234</v>
      </c>
      <c r="D1196" s="21">
        <v>575523</v>
      </c>
      <c r="E1196" s="21">
        <v>571339</v>
      </c>
      <c r="F1196" s="21">
        <v>567254</v>
      </c>
      <c r="G1196" s="21">
        <v>563027</v>
      </c>
    </row>
    <row r="1197" spans="1:7" x14ac:dyDescent="0.25">
      <c r="A1197" s="19" t="s">
        <v>100</v>
      </c>
      <c r="B1197" s="19" t="s">
        <v>1752</v>
      </c>
      <c r="C1197" s="21">
        <v>827370</v>
      </c>
      <c r="D1197" s="21">
        <v>827859</v>
      </c>
      <c r="E1197" s="21">
        <v>828645</v>
      </c>
      <c r="F1197" s="21">
        <v>828682</v>
      </c>
      <c r="G1197" s="21">
        <v>827533</v>
      </c>
    </row>
    <row r="1198" spans="1:7" x14ac:dyDescent="0.25">
      <c r="A1198" s="19" t="s">
        <v>100</v>
      </c>
      <c r="B1198" s="19" t="s">
        <v>1753</v>
      </c>
      <c r="C1198" s="21">
        <v>92525</v>
      </c>
      <c r="D1198" s="21">
        <v>92065</v>
      </c>
      <c r="E1198" s="21">
        <v>91435</v>
      </c>
      <c r="F1198" s="21">
        <v>91052</v>
      </c>
      <c r="G1198" s="21">
        <v>90477</v>
      </c>
    </row>
    <row r="1199" spans="1:7" x14ac:dyDescent="0.25">
      <c r="A1199" s="19" t="s">
        <v>100</v>
      </c>
      <c r="B1199" s="19" t="s">
        <v>1754</v>
      </c>
      <c r="C1199" s="21">
        <v>33406</v>
      </c>
      <c r="D1199" s="21">
        <v>33306</v>
      </c>
      <c r="E1199" s="21">
        <v>33096</v>
      </c>
      <c r="F1199" s="21">
        <v>32840</v>
      </c>
      <c r="G1199" s="21">
        <v>32595</v>
      </c>
    </row>
    <row r="1200" spans="1:7" x14ac:dyDescent="0.25">
      <c r="A1200" s="19" t="s">
        <v>100</v>
      </c>
      <c r="B1200" s="19" t="s">
        <v>1046</v>
      </c>
      <c r="C1200" s="21">
        <v>168447</v>
      </c>
      <c r="D1200" s="21">
        <v>168267</v>
      </c>
      <c r="E1200" s="21">
        <v>167547</v>
      </c>
      <c r="F1200" s="21">
        <v>167100</v>
      </c>
      <c r="G1200" s="21">
        <v>167132</v>
      </c>
    </row>
    <row r="1201" spans="1:7" x14ac:dyDescent="0.25">
      <c r="A1201" s="19" t="s">
        <v>100</v>
      </c>
      <c r="B1201" s="19" t="s">
        <v>1755</v>
      </c>
      <c r="C1201" s="21">
        <v>102855</v>
      </c>
      <c r="D1201" s="21">
        <v>102644</v>
      </c>
      <c r="E1201" s="21">
        <v>102394</v>
      </c>
      <c r="F1201" s="21">
        <v>102487</v>
      </c>
      <c r="G1201" s="21">
        <v>102382</v>
      </c>
    </row>
    <row r="1202" spans="1:7" x14ac:dyDescent="0.25">
      <c r="A1202" s="19" t="s">
        <v>100</v>
      </c>
      <c r="B1202" s="19" t="s">
        <v>1756</v>
      </c>
      <c r="C1202" s="21">
        <v>163257</v>
      </c>
      <c r="D1202" s="21">
        <v>161476</v>
      </c>
      <c r="E1202" s="21">
        <v>159450</v>
      </c>
      <c r="F1202" s="21">
        <v>157292</v>
      </c>
      <c r="G1202" s="21">
        <v>155665</v>
      </c>
    </row>
    <row r="1203" spans="1:7" x14ac:dyDescent="0.25">
      <c r="A1203" s="19" t="s">
        <v>100</v>
      </c>
      <c r="B1203" s="19" t="s">
        <v>1757</v>
      </c>
      <c r="C1203" s="21">
        <v>31929</v>
      </c>
      <c r="D1203" s="21">
        <v>31960</v>
      </c>
      <c r="E1203" s="21">
        <v>32105</v>
      </c>
      <c r="F1203" s="21">
        <v>32276</v>
      </c>
      <c r="G1203" s="21">
        <v>32419</v>
      </c>
    </row>
    <row r="1204" spans="1:7" x14ac:dyDescent="0.25">
      <c r="A1204" s="19" t="s">
        <v>100</v>
      </c>
      <c r="B1204" s="19" t="s">
        <v>1758</v>
      </c>
      <c r="C1204" s="21">
        <v>259547</v>
      </c>
      <c r="D1204" s="21">
        <v>254943</v>
      </c>
      <c r="E1204" s="21">
        <v>250622</v>
      </c>
      <c r="F1204" s="21">
        <v>246999</v>
      </c>
      <c r="G1204" s="21">
        <v>245001</v>
      </c>
    </row>
    <row r="1205" spans="1:7" x14ac:dyDescent="0.25">
      <c r="A1205" s="19" t="s">
        <v>100</v>
      </c>
      <c r="B1205" s="19" t="s">
        <v>1759</v>
      </c>
      <c r="C1205" s="21">
        <v>29014</v>
      </c>
      <c r="D1205" s="21">
        <v>29133</v>
      </c>
      <c r="E1205" s="21">
        <v>29242</v>
      </c>
      <c r="F1205" s="21">
        <v>29358</v>
      </c>
      <c r="G1205" s="21">
        <v>29426</v>
      </c>
    </row>
    <row r="1206" spans="1:7" x14ac:dyDescent="0.25">
      <c r="A1206" s="19" t="s">
        <v>100</v>
      </c>
      <c r="B1206" s="19" t="s">
        <v>1760</v>
      </c>
      <c r="C1206" s="21">
        <v>255441</v>
      </c>
      <c r="D1206" s="21">
        <v>253882</v>
      </c>
      <c r="E1206" s="21">
        <v>251858</v>
      </c>
      <c r="F1206" s="21">
        <v>250370</v>
      </c>
      <c r="G1206" s="21">
        <v>249558</v>
      </c>
    </row>
    <row r="1207" spans="1:7" x14ac:dyDescent="0.25">
      <c r="A1207" s="19" t="s">
        <v>100</v>
      </c>
      <c r="B1207" s="19" t="s">
        <v>1064</v>
      </c>
      <c r="C1207" s="21">
        <v>325690</v>
      </c>
      <c r="D1207" s="21">
        <v>322621</v>
      </c>
      <c r="E1207" s="21">
        <v>319251</v>
      </c>
      <c r="F1207" s="21">
        <v>315416</v>
      </c>
      <c r="G1207" s="21">
        <v>311297</v>
      </c>
    </row>
    <row r="1208" spans="1:7" x14ac:dyDescent="0.25">
      <c r="A1208" s="19" t="s">
        <v>100</v>
      </c>
      <c r="B1208" s="19" t="s">
        <v>1216</v>
      </c>
      <c r="C1208" s="21">
        <v>19422</v>
      </c>
      <c r="D1208" s="21">
        <v>19434</v>
      </c>
      <c r="E1208" s="21">
        <v>19442</v>
      </c>
      <c r="F1208" s="21">
        <v>19666</v>
      </c>
      <c r="G1208" s="21">
        <v>19715</v>
      </c>
    </row>
    <row r="1209" spans="1:7" x14ac:dyDescent="0.25">
      <c r="A1209" s="19" t="s">
        <v>100</v>
      </c>
      <c r="B1209" s="19" t="s">
        <v>979</v>
      </c>
      <c r="C1209" s="21">
        <v>1050688</v>
      </c>
      <c r="D1209" s="21">
        <v>1048478</v>
      </c>
      <c r="E1209" s="21">
        <v>1046822</v>
      </c>
      <c r="F1209" s="21">
        <v>1038846</v>
      </c>
      <c r="G1209" s="21">
        <v>1032814</v>
      </c>
    </row>
    <row r="1210" spans="1:7" x14ac:dyDescent="0.25">
      <c r="A1210" s="19" t="s">
        <v>100</v>
      </c>
      <c r="B1210" s="19" t="s">
        <v>1761</v>
      </c>
      <c r="C1210" s="21">
        <v>909327</v>
      </c>
      <c r="D1210" s="21">
        <v>909619</v>
      </c>
      <c r="E1210" s="21">
        <v>909705</v>
      </c>
      <c r="F1210" s="21">
        <v>908501</v>
      </c>
      <c r="G1210" s="21">
        <v>906197</v>
      </c>
    </row>
    <row r="1211" spans="1:7" x14ac:dyDescent="0.25">
      <c r="A1211" s="19" t="s">
        <v>100</v>
      </c>
      <c r="B1211" s="19" t="s">
        <v>1762</v>
      </c>
      <c r="C1211" s="21">
        <v>50381</v>
      </c>
      <c r="D1211" s="21">
        <v>50148</v>
      </c>
      <c r="E1211" s="21">
        <v>49586</v>
      </c>
      <c r="F1211" s="21">
        <v>49063</v>
      </c>
      <c r="G1211" s="21">
        <v>48984</v>
      </c>
    </row>
    <row r="1212" spans="1:7" x14ac:dyDescent="0.25">
      <c r="A1212" s="19" t="s">
        <v>100</v>
      </c>
      <c r="B1212" s="19" t="s">
        <v>1763</v>
      </c>
      <c r="C1212" s="21">
        <v>113510</v>
      </c>
      <c r="D1212" s="21">
        <v>112720</v>
      </c>
      <c r="E1212" s="21">
        <v>112487</v>
      </c>
      <c r="F1212" s="21">
        <v>111750</v>
      </c>
      <c r="G1212" s="21">
        <v>110985</v>
      </c>
    </row>
    <row r="1213" spans="1:7" x14ac:dyDescent="0.25">
      <c r="A1213" s="19" t="s">
        <v>100</v>
      </c>
      <c r="B1213" s="19" t="s">
        <v>1747</v>
      </c>
      <c r="C1213" s="21">
        <v>25616</v>
      </c>
      <c r="D1213" s="21">
        <v>25606</v>
      </c>
      <c r="E1213" s="21">
        <v>25896</v>
      </c>
      <c r="F1213" s="21">
        <v>25839</v>
      </c>
      <c r="G1213" s="21">
        <v>25687</v>
      </c>
    </row>
    <row r="1214" spans="1:7" x14ac:dyDescent="0.25">
      <c r="A1214" s="19" t="s">
        <v>100</v>
      </c>
      <c r="B1214" s="19" t="s">
        <v>1353</v>
      </c>
      <c r="C1214" s="21">
        <v>37181</v>
      </c>
      <c r="D1214" s="21">
        <v>37074</v>
      </c>
      <c r="E1214" s="21">
        <v>37033</v>
      </c>
      <c r="F1214" s="21">
        <v>37135</v>
      </c>
      <c r="G1214" s="21">
        <v>37413</v>
      </c>
    </row>
    <row r="1215" spans="1:7" x14ac:dyDescent="0.25">
      <c r="A1215" s="19" t="s">
        <v>100</v>
      </c>
      <c r="B1215" s="19" t="s">
        <v>993</v>
      </c>
      <c r="C1215" s="21">
        <v>151049</v>
      </c>
      <c r="D1215" s="21">
        <v>150656</v>
      </c>
      <c r="E1215" s="21">
        <v>150169</v>
      </c>
      <c r="F1215" s="21">
        <v>149602</v>
      </c>
      <c r="G1215" s="21">
        <v>149068</v>
      </c>
    </row>
    <row r="1216" spans="1:7" x14ac:dyDescent="0.25">
      <c r="A1216" s="19" t="s">
        <v>100</v>
      </c>
      <c r="B1216" s="19" t="s">
        <v>1764</v>
      </c>
      <c r="C1216" s="21">
        <v>103609</v>
      </c>
      <c r="D1216" s="21">
        <v>103044</v>
      </c>
      <c r="E1216" s="21">
        <v>102252</v>
      </c>
      <c r="F1216" s="21">
        <v>102041</v>
      </c>
      <c r="G1216" s="21">
        <v>101747</v>
      </c>
    </row>
    <row r="1217" spans="1:7" x14ac:dyDescent="0.25">
      <c r="A1217" s="19" t="s">
        <v>100</v>
      </c>
      <c r="B1217" s="19" t="s">
        <v>1765</v>
      </c>
      <c r="C1217" s="21">
        <v>52276</v>
      </c>
      <c r="D1217" s="21">
        <v>51960</v>
      </c>
      <c r="E1217" s="21">
        <v>51659</v>
      </c>
      <c r="F1217" s="21">
        <v>51475</v>
      </c>
      <c r="G1217" s="21">
        <v>51456</v>
      </c>
    </row>
    <row r="1218" spans="1:7" x14ac:dyDescent="0.25">
      <c r="A1218" s="19" t="s">
        <v>100</v>
      </c>
      <c r="B1218" s="19" t="s">
        <v>561</v>
      </c>
      <c r="C1218" s="21">
        <v>593490</v>
      </c>
      <c r="D1218" s="21">
        <v>602443</v>
      </c>
      <c r="E1218" s="21">
        <v>610481</v>
      </c>
      <c r="F1218" s="21">
        <v>616226</v>
      </c>
      <c r="G1218" s="21">
        <v>622522</v>
      </c>
    </row>
    <row r="1219" spans="1:7" x14ac:dyDescent="0.25">
      <c r="A1219" s="19" t="s">
        <v>101</v>
      </c>
      <c r="B1219" s="19" t="s">
        <v>1766</v>
      </c>
      <c r="C1219" s="21">
        <v>212990</v>
      </c>
      <c r="D1219" s="21">
        <v>213471</v>
      </c>
      <c r="E1219" s="21">
        <v>213581</v>
      </c>
      <c r="F1219" s="21">
        <v>213559</v>
      </c>
      <c r="G1219" s="21">
        <v>213877</v>
      </c>
    </row>
    <row r="1220" spans="1:7" x14ac:dyDescent="0.25">
      <c r="A1220" s="19" t="s">
        <v>101</v>
      </c>
      <c r="B1220" s="19" t="s">
        <v>1767</v>
      </c>
      <c r="C1220" s="21">
        <v>124944</v>
      </c>
      <c r="D1220" s="21">
        <v>125901</v>
      </c>
      <c r="E1220" s="21">
        <v>126353</v>
      </c>
      <c r="F1220" s="21">
        <v>127067</v>
      </c>
      <c r="G1220" s="21">
        <v>127858</v>
      </c>
    </row>
    <row r="1221" spans="1:7" x14ac:dyDescent="0.25">
      <c r="A1221" s="19" t="s">
        <v>101</v>
      </c>
      <c r="B1221" s="19" t="s">
        <v>1768</v>
      </c>
      <c r="C1221" s="21">
        <v>565217</v>
      </c>
      <c r="D1221" s="21">
        <v>564092</v>
      </c>
      <c r="E1221" s="21">
        <v>560941</v>
      </c>
      <c r="F1221" s="21">
        <v>558070</v>
      </c>
      <c r="G1221" s="21">
        <v>556863</v>
      </c>
    </row>
    <row r="1222" spans="1:7" x14ac:dyDescent="0.25">
      <c r="A1222" s="19" t="s">
        <v>101</v>
      </c>
      <c r="B1222" s="19" t="s">
        <v>1769</v>
      </c>
      <c r="C1222" s="21">
        <v>17332</v>
      </c>
      <c r="D1222" s="21">
        <v>17329</v>
      </c>
      <c r="E1222" s="21">
        <v>17311</v>
      </c>
      <c r="F1222" s="21">
        <v>17315</v>
      </c>
      <c r="G1222" s="21">
        <v>17274</v>
      </c>
    </row>
    <row r="1223" spans="1:7" x14ac:dyDescent="0.25">
      <c r="A1223" s="19" t="s">
        <v>101</v>
      </c>
      <c r="B1223" s="19" t="s">
        <v>1770</v>
      </c>
      <c r="C1223" s="21">
        <v>789034</v>
      </c>
      <c r="D1223" s="21">
        <v>788183</v>
      </c>
      <c r="E1223" s="21">
        <v>784453</v>
      </c>
      <c r="F1223" s="21">
        <v>779847</v>
      </c>
      <c r="G1223" s="21">
        <v>776865</v>
      </c>
    </row>
    <row r="1224" spans="1:7" x14ac:dyDescent="0.25">
      <c r="A1224" s="19" t="s">
        <v>101</v>
      </c>
      <c r="B1224" s="19" t="s">
        <v>958</v>
      </c>
      <c r="C1224" s="21">
        <v>70180</v>
      </c>
      <c r="D1224" s="21">
        <v>70611</v>
      </c>
      <c r="E1224" s="21">
        <v>70605</v>
      </c>
      <c r="F1224" s="21">
        <v>70622</v>
      </c>
      <c r="G1224" s="21">
        <v>70866</v>
      </c>
    </row>
    <row r="1225" spans="1:7" x14ac:dyDescent="0.25">
      <c r="A1225" s="19" t="s">
        <v>101</v>
      </c>
      <c r="B1225" s="19" t="s">
        <v>1771</v>
      </c>
      <c r="C1225" s="21">
        <v>466372</v>
      </c>
      <c r="D1225" s="21">
        <v>468388</v>
      </c>
      <c r="E1225" s="21">
        <v>467705</v>
      </c>
      <c r="F1225" s="21">
        <v>467778</v>
      </c>
      <c r="G1225" s="21">
        <v>469113</v>
      </c>
    </row>
    <row r="1226" spans="1:7" x14ac:dyDescent="0.25">
      <c r="A1226" s="19" t="s">
        <v>101</v>
      </c>
      <c r="B1226" s="19" t="s">
        <v>1772</v>
      </c>
      <c r="C1226" s="21">
        <v>160830</v>
      </c>
      <c r="D1226" s="21">
        <v>161139</v>
      </c>
      <c r="E1226" s="21">
        <v>161077</v>
      </c>
      <c r="F1226" s="21">
        <v>161404</v>
      </c>
      <c r="G1226" s="21">
        <v>160709</v>
      </c>
    </row>
    <row r="1227" spans="1:7" x14ac:dyDescent="0.25">
      <c r="A1227" s="19" t="s">
        <v>101</v>
      </c>
      <c r="B1227" s="19" t="s">
        <v>1211</v>
      </c>
      <c r="C1227" s="21">
        <v>1611699</v>
      </c>
      <c r="D1227" s="21">
        <v>1608470</v>
      </c>
      <c r="E1227" s="21">
        <v>1603943</v>
      </c>
      <c r="F1227" s="21">
        <v>1594664</v>
      </c>
      <c r="G1227" s="21">
        <v>1585432</v>
      </c>
    </row>
    <row r="1228" spans="1:7" x14ac:dyDescent="0.25">
      <c r="A1228" s="19" t="s">
        <v>101</v>
      </c>
      <c r="B1228" s="19" t="s">
        <v>1773</v>
      </c>
      <c r="C1228" s="21">
        <v>11399</v>
      </c>
      <c r="D1228" s="21">
        <v>11198</v>
      </c>
      <c r="E1228" s="21">
        <v>11205</v>
      </c>
      <c r="F1228" s="21">
        <v>11100</v>
      </c>
      <c r="G1228" s="21">
        <v>10940</v>
      </c>
    </row>
    <row r="1229" spans="1:7" x14ac:dyDescent="0.25">
      <c r="A1229" s="19" t="s">
        <v>101</v>
      </c>
      <c r="B1229" s="19" t="s">
        <v>1774</v>
      </c>
      <c r="C1229" s="21">
        <v>706775</v>
      </c>
      <c r="D1229" s="21">
        <v>703230</v>
      </c>
      <c r="E1229" s="21">
        <v>700599</v>
      </c>
      <c r="F1229" s="21">
        <v>697079</v>
      </c>
      <c r="G1229" s="21">
        <v>694502</v>
      </c>
    </row>
    <row r="1230" spans="1:7" x14ac:dyDescent="0.25">
      <c r="A1230" s="19" t="s">
        <v>101</v>
      </c>
      <c r="B1230" s="19" t="s">
        <v>1541</v>
      </c>
      <c r="C1230" s="21">
        <v>521202</v>
      </c>
      <c r="D1230" s="21">
        <v>518422</v>
      </c>
      <c r="E1230" s="21">
        <v>515461</v>
      </c>
      <c r="F1230" s="21">
        <v>512207</v>
      </c>
      <c r="G1230" s="21">
        <v>509221</v>
      </c>
    </row>
    <row r="1231" spans="1:7" x14ac:dyDescent="0.25">
      <c r="A1231" s="19" t="s">
        <v>101</v>
      </c>
      <c r="B1231" s="19" t="s">
        <v>1775</v>
      </c>
      <c r="C1231" s="21">
        <v>803907</v>
      </c>
      <c r="D1231" s="21">
        <v>803147</v>
      </c>
      <c r="E1231" s="21">
        <v>800806</v>
      </c>
      <c r="F1231" s="21">
        <v>792576</v>
      </c>
      <c r="G1231" s="21">
        <v>782591</v>
      </c>
    </row>
    <row r="1232" spans="1:7" x14ac:dyDescent="0.25">
      <c r="A1232" s="19" t="s">
        <v>101</v>
      </c>
      <c r="B1232" s="19" t="s">
        <v>1765</v>
      </c>
      <c r="C1232" s="21">
        <v>830622</v>
      </c>
      <c r="D1232" s="21">
        <v>829054</v>
      </c>
      <c r="E1232" s="21">
        <v>825749</v>
      </c>
      <c r="F1232" s="21">
        <v>820320</v>
      </c>
      <c r="G1232" s="21">
        <v>818117</v>
      </c>
    </row>
    <row r="1233" spans="1:7" x14ac:dyDescent="0.25">
      <c r="A1233" s="19" t="s">
        <v>102</v>
      </c>
      <c r="B1233" s="19" t="s">
        <v>1776</v>
      </c>
      <c r="C1233" s="21">
        <v>10405</v>
      </c>
      <c r="D1233" s="21">
        <v>10360</v>
      </c>
      <c r="E1233" s="21">
        <v>10309</v>
      </c>
      <c r="F1233" s="21">
        <v>10360</v>
      </c>
      <c r="G1233" s="21">
        <v>10330</v>
      </c>
    </row>
    <row r="1234" spans="1:7" x14ac:dyDescent="0.25">
      <c r="A1234" s="19" t="s">
        <v>102</v>
      </c>
      <c r="B1234" s="19" t="s">
        <v>1777</v>
      </c>
      <c r="C1234" s="21">
        <v>9108</v>
      </c>
      <c r="D1234" s="21">
        <v>9118</v>
      </c>
      <c r="E1234" s="21">
        <v>9144</v>
      </c>
      <c r="F1234" s="21">
        <v>9129</v>
      </c>
      <c r="G1234" s="21">
        <v>9255</v>
      </c>
    </row>
    <row r="1235" spans="1:7" x14ac:dyDescent="0.25">
      <c r="A1235" s="19" t="s">
        <v>102</v>
      </c>
      <c r="B1235" s="19" t="s">
        <v>1778</v>
      </c>
      <c r="C1235" s="21">
        <v>118081</v>
      </c>
      <c r="D1235" s="21">
        <v>117173</v>
      </c>
      <c r="E1235" s="21">
        <v>116368</v>
      </c>
      <c r="F1235" s="21">
        <v>114979</v>
      </c>
      <c r="G1235" s="21">
        <v>114112</v>
      </c>
    </row>
    <row r="1236" spans="1:7" x14ac:dyDescent="0.25">
      <c r="A1236" s="19" t="s">
        <v>102</v>
      </c>
      <c r="B1236" s="19" t="s">
        <v>1779</v>
      </c>
      <c r="C1236" s="21">
        <v>28405</v>
      </c>
      <c r="D1236" s="21">
        <v>28384</v>
      </c>
      <c r="E1236" s="21">
        <v>28428</v>
      </c>
      <c r="F1236" s="21">
        <v>28663</v>
      </c>
      <c r="G1236" s="21">
        <v>28722</v>
      </c>
    </row>
    <row r="1237" spans="1:7" x14ac:dyDescent="0.25">
      <c r="A1237" s="19" t="s">
        <v>102</v>
      </c>
      <c r="B1237" s="19" t="s">
        <v>1780</v>
      </c>
      <c r="C1237" s="21">
        <v>23324</v>
      </c>
      <c r="D1237" s="21">
        <v>23323</v>
      </c>
      <c r="E1237" s="21">
        <v>23270</v>
      </c>
      <c r="F1237" s="21">
        <v>23079</v>
      </c>
      <c r="G1237" s="21">
        <v>23035</v>
      </c>
    </row>
    <row r="1238" spans="1:7" x14ac:dyDescent="0.25">
      <c r="A1238" s="19" t="s">
        <v>102</v>
      </c>
      <c r="B1238" s="19" t="s">
        <v>1781</v>
      </c>
      <c r="C1238" s="21">
        <v>14883</v>
      </c>
      <c r="D1238" s="21">
        <v>15008</v>
      </c>
      <c r="E1238" s="21">
        <v>15014</v>
      </c>
      <c r="F1238" s="21">
        <v>15138</v>
      </c>
      <c r="G1238" s="21">
        <v>15307</v>
      </c>
    </row>
    <row r="1239" spans="1:7" x14ac:dyDescent="0.25">
      <c r="A1239" s="19" t="s">
        <v>102</v>
      </c>
      <c r="B1239" s="19" t="s">
        <v>1782</v>
      </c>
      <c r="C1239" s="21">
        <v>8209</v>
      </c>
      <c r="D1239" s="21">
        <v>8324</v>
      </c>
      <c r="E1239" s="21">
        <v>8441</v>
      </c>
      <c r="F1239" s="21">
        <v>8546</v>
      </c>
      <c r="G1239" s="21">
        <v>8585</v>
      </c>
    </row>
    <row r="1240" spans="1:7" x14ac:dyDescent="0.25">
      <c r="A1240" s="19" t="s">
        <v>102</v>
      </c>
      <c r="B1240" s="19" t="s">
        <v>1783</v>
      </c>
      <c r="C1240" s="21">
        <v>61550</v>
      </c>
      <c r="D1240" s="21">
        <v>61231</v>
      </c>
      <c r="E1240" s="21">
        <v>60682</v>
      </c>
      <c r="F1240" s="21">
        <v>59810</v>
      </c>
      <c r="G1240" s="21">
        <v>59426</v>
      </c>
    </row>
    <row r="1241" spans="1:7" x14ac:dyDescent="0.25">
      <c r="A1241" s="19" t="s">
        <v>102</v>
      </c>
      <c r="B1241" s="19" t="s">
        <v>1221</v>
      </c>
      <c r="C1241" s="21">
        <v>103126</v>
      </c>
      <c r="D1241" s="21">
        <v>103702</v>
      </c>
      <c r="E1241" s="21">
        <v>104045</v>
      </c>
      <c r="F1241" s="21">
        <v>104411</v>
      </c>
      <c r="G1241" s="21">
        <v>105237</v>
      </c>
    </row>
    <row r="1242" spans="1:7" x14ac:dyDescent="0.25">
      <c r="A1242" s="19" t="s">
        <v>102</v>
      </c>
      <c r="B1242" s="19" t="s">
        <v>1784</v>
      </c>
      <c r="C1242" s="21">
        <v>17766</v>
      </c>
      <c r="D1242" s="21">
        <v>17761</v>
      </c>
      <c r="E1242" s="21">
        <v>17624</v>
      </c>
      <c r="F1242" s="21">
        <v>17534</v>
      </c>
      <c r="G1242" s="21">
        <v>17390</v>
      </c>
    </row>
    <row r="1243" spans="1:7" x14ac:dyDescent="0.25">
      <c r="A1243" s="19" t="s">
        <v>102</v>
      </c>
      <c r="B1243" s="19" t="s">
        <v>1275</v>
      </c>
      <c r="C1243" s="21">
        <v>153401</v>
      </c>
      <c r="D1243" s="21">
        <v>153790</v>
      </c>
      <c r="E1243" s="21">
        <v>154128</v>
      </c>
      <c r="F1243" s="21">
        <v>154325</v>
      </c>
      <c r="G1243" s="21">
        <v>155022</v>
      </c>
    </row>
    <row r="1244" spans="1:7" x14ac:dyDescent="0.25">
      <c r="A1244" s="19" t="s">
        <v>102</v>
      </c>
      <c r="B1244" s="19" t="s">
        <v>1785</v>
      </c>
      <c r="C1244" s="21">
        <v>43517</v>
      </c>
      <c r="D1244" s="21">
        <v>43566</v>
      </c>
      <c r="E1244" s="21">
        <v>43375</v>
      </c>
      <c r="F1244" s="21">
        <v>43466</v>
      </c>
      <c r="G1244" s="21">
        <v>43639</v>
      </c>
    </row>
    <row r="1245" spans="1:7" x14ac:dyDescent="0.25">
      <c r="A1245" s="19" t="s">
        <v>102</v>
      </c>
      <c r="B1245" s="19" t="s">
        <v>936</v>
      </c>
      <c r="C1245" s="21">
        <v>134159</v>
      </c>
      <c r="D1245" s="21">
        <v>134049</v>
      </c>
      <c r="E1245" s="21">
        <v>134180</v>
      </c>
      <c r="F1245" s="21">
        <v>134344</v>
      </c>
      <c r="G1245" s="21">
        <v>134327</v>
      </c>
    </row>
    <row r="1246" spans="1:7" x14ac:dyDescent="0.25">
      <c r="A1246" s="19" t="s">
        <v>102</v>
      </c>
      <c r="B1246" s="19" t="s">
        <v>1418</v>
      </c>
      <c r="C1246" s="21">
        <v>51787</v>
      </c>
      <c r="D1246" s="21">
        <v>51725</v>
      </c>
      <c r="E1246" s="21">
        <v>51481</v>
      </c>
      <c r="F1246" s="21">
        <v>51282</v>
      </c>
      <c r="G1246" s="21">
        <v>51342</v>
      </c>
    </row>
    <row r="1247" spans="1:7" x14ac:dyDescent="0.25">
      <c r="A1247" s="19" t="s">
        <v>102</v>
      </c>
      <c r="B1247" s="19" t="s">
        <v>1786</v>
      </c>
      <c r="C1247" s="21">
        <v>26143</v>
      </c>
      <c r="D1247" s="21">
        <v>26187</v>
      </c>
      <c r="E1247" s="21">
        <v>26212</v>
      </c>
      <c r="F1247" s="21">
        <v>26190</v>
      </c>
      <c r="G1247" s="21">
        <v>26210</v>
      </c>
    </row>
    <row r="1248" spans="1:7" x14ac:dyDescent="0.25">
      <c r="A1248" s="19" t="s">
        <v>102</v>
      </c>
      <c r="B1248" s="19" t="s">
        <v>1787</v>
      </c>
      <c r="C1248" s="21">
        <v>25276</v>
      </c>
      <c r="D1248" s="21">
        <v>25504</v>
      </c>
      <c r="E1248" s="21">
        <v>25454</v>
      </c>
      <c r="F1248" s="21">
        <v>25455</v>
      </c>
      <c r="G1248" s="21">
        <v>25399</v>
      </c>
    </row>
    <row r="1249" spans="1:7" x14ac:dyDescent="0.25">
      <c r="A1249" s="19" t="s">
        <v>102</v>
      </c>
      <c r="B1249" s="19" t="s">
        <v>1788</v>
      </c>
      <c r="C1249" s="21">
        <v>37349</v>
      </c>
      <c r="D1249" s="21">
        <v>37461</v>
      </c>
      <c r="E1249" s="21">
        <v>37679</v>
      </c>
      <c r="F1249" s="21">
        <v>37683</v>
      </c>
      <c r="G1249" s="21">
        <v>37973</v>
      </c>
    </row>
    <row r="1250" spans="1:7" x14ac:dyDescent="0.25">
      <c r="A1250" s="19" t="s">
        <v>102</v>
      </c>
      <c r="B1250" s="19" t="s">
        <v>1789</v>
      </c>
      <c r="C1250" s="21">
        <v>30950</v>
      </c>
      <c r="D1250" s="21">
        <v>30735</v>
      </c>
      <c r="E1250" s="21">
        <v>30565</v>
      </c>
      <c r="F1250" s="21">
        <v>30387</v>
      </c>
      <c r="G1250" s="21">
        <v>30616</v>
      </c>
    </row>
    <row r="1251" spans="1:7" x14ac:dyDescent="0.25">
      <c r="A1251" s="19" t="s">
        <v>102</v>
      </c>
      <c r="B1251" s="19" t="s">
        <v>1421</v>
      </c>
      <c r="C1251" s="21">
        <v>79595</v>
      </c>
      <c r="D1251" s="21">
        <v>79219</v>
      </c>
      <c r="E1251" s="21">
        <v>78506</v>
      </c>
      <c r="F1251" s="21">
        <v>77617</v>
      </c>
      <c r="G1251" s="21">
        <v>77009</v>
      </c>
    </row>
    <row r="1252" spans="1:7" x14ac:dyDescent="0.25">
      <c r="A1252" s="19" t="s">
        <v>102</v>
      </c>
      <c r="B1252" s="19" t="s">
        <v>1053</v>
      </c>
      <c r="C1252" s="21">
        <v>14029</v>
      </c>
      <c r="D1252" s="21">
        <v>13905</v>
      </c>
      <c r="E1252" s="21">
        <v>13906</v>
      </c>
      <c r="F1252" s="21">
        <v>13768</v>
      </c>
      <c r="G1252" s="21">
        <v>13853</v>
      </c>
    </row>
    <row r="1253" spans="1:7" x14ac:dyDescent="0.25">
      <c r="A1253" s="19" t="s">
        <v>102</v>
      </c>
      <c r="B1253" s="19" t="s">
        <v>1168</v>
      </c>
      <c r="C1253" s="21">
        <v>35784</v>
      </c>
      <c r="D1253" s="21">
        <v>35843</v>
      </c>
      <c r="E1253" s="21">
        <v>35890</v>
      </c>
      <c r="F1253" s="21">
        <v>36196</v>
      </c>
      <c r="G1253" s="21">
        <v>36415</v>
      </c>
    </row>
    <row r="1254" spans="1:7" x14ac:dyDescent="0.25">
      <c r="A1254" s="19" t="s">
        <v>102</v>
      </c>
      <c r="B1254" s="19" t="s">
        <v>1522</v>
      </c>
      <c r="C1254" s="21">
        <v>25239</v>
      </c>
      <c r="D1254" s="21">
        <v>25371</v>
      </c>
      <c r="E1254" s="21">
        <v>25424</v>
      </c>
      <c r="F1254" s="21">
        <v>25499</v>
      </c>
      <c r="G1254" s="21">
        <v>25661</v>
      </c>
    </row>
    <row r="1255" spans="1:7" x14ac:dyDescent="0.25">
      <c r="A1255" s="19" t="s">
        <v>102</v>
      </c>
      <c r="B1255" s="19" t="s">
        <v>1790</v>
      </c>
      <c r="C1255" s="21">
        <v>110268</v>
      </c>
      <c r="D1255" s="21">
        <v>109710</v>
      </c>
      <c r="E1255" s="21">
        <v>109456</v>
      </c>
      <c r="F1255" s="21">
        <v>109183</v>
      </c>
      <c r="G1255" s="21">
        <v>108661</v>
      </c>
    </row>
    <row r="1256" spans="1:7" x14ac:dyDescent="0.25">
      <c r="A1256" s="19" t="s">
        <v>102</v>
      </c>
      <c r="B1256" s="19" t="s">
        <v>1524</v>
      </c>
      <c r="C1256" s="21">
        <v>33415</v>
      </c>
      <c r="D1256" s="21">
        <v>33225</v>
      </c>
      <c r="E1256" s="21">
        <v>33081</v>
      </c>
      <c r="F1256" s="21">
        <v>32875</v>
      </c>
      <c r="G1256" s="21">
        <v>32924</v>
      </c>
    </row>
    <row r="1257" spans="1:7" x14ac:dyDescent="0.25">
      <c r="A1257" s="19" t="s">
        <v>102</v>
      </c>
      <c r="B1257" s="19" t="s">
        <v>1791</v>
      </c>
      <c r="C1257" s="21">
        <v>405813</v>
      </c>
      <c r="D1257" s="21">
        <v>406688</v>
      </c>
      <c r="E1257" s="21">
        <v>407488</v>
      </c>
      <c r="F1257" s="21">
        <v>408926</v>
      </c>
      <c r="G1257" s="21">
        <v>410461</v>
      </c>
    </row>
    <row r="1258" spans="1:7" x14ac:dyDescent="0.25">
      <c r="A1258" s="19" t="s">
        <v>102</v>
      </c>
      <c r="B1258" s="19" t="s">
        <v>1792</v>
      </c>
      <c r="C1258" s="21">
        <v>25449</v>
      </c>
      <c r="D1258" s="21">
        <v>25326</v>
      </c>
      <c r="E1258" s="21">
        <v>25241</v>
      </c>
      <c r="F1258" s="21">
        <v>25154</v>
      </c>
      <c r="G1258" s="21">
        <v>25227</v>
      </c>
    </row>
    <row r="1259" spans="1:7" x14ac:dyDescent="0.25">
      <c r="A1259" s="19" t="s">
        <v>102</v>
      </c>
      <c r="B1259" s="19" t="s">
        <v>1793</v>
      </c>
      <c r="C1259" s="21">
        <v>13975</v>
      </c>
      <c r="D1259" s="21">
        <v>15116</v>
      </c>
      <c r="E1259" s="21">
        <v>15340</v>
      </c>
      <c r="F1259" s="21">
        <v>15340</v>
      </c>
      <c r="G1259" s="21">
        <v>15536</v>
      </c>
    </row>
    <row r="1260" spans="1:7" x14ac:dyDescent="0.25">
      <c r="A1260" s="19" t="s">
        <v>102</v>
      </c>
      <c r="B1260" s="19" t="s">
        <v>1794</v>
      </c>
      <c r="C1260" s="21">
        <v>93088</v>
      </c>
      <c r="D1260" s="21">
        <v>92530</v>
      </c>
      <c r="E1260" s="21">
        <v>91791</v>
      </c>
      <c r="F1260" s="21">
        <v>91957</v>
      </c>
      <c r="G1260" s="21">
        <v>91541</v>
      </c>
    </row>
    <row r="1261" spans="1:7" x14ac:dyDescent="0.25">
      <c r="A1261" s="19" t="s">
        <v>102</v>
      </c>
      <c r="B1261" s="19" t="s">
        <v>1795</v>
      </c>
      <c r="C1261" s="21">
        <v>40711</v>
      </c>
      <c r="D1261" s="21">
        <v>40602</v>
      </c>
      <c r="E1261" s="21">
        <v>40979</v>
      </c>
      <c r="F1261" s="21">
        <v>40955</v>
      </c>
      <c r="G1261" s="21">
        <v>41331</v>
      </c>
    </row>
    <row r="1262" spans="1:7" x14ac:dyDescent="0.25">
      <c r="A1262" s="19" t="s">
        <v>102</v>
      </c>
      <c r="B1262" s="19" t="s">
        <v>1796</v>
      </c>
      <c r="C1262" s="21">
        <v>45605</v>
      </c>
      <c r="D1262" s="21">
        <v>45702</v>
      </c>
      <c r="E1262" s="21">
        <v>45820</v>
      </c>
      <c r="F1262" s="21">
        <v>45773</v>
      </c>
      <c r="G1262" s="21">
        <v>45883</v>
      </c>
    </row>
    <row r="1263" spans="1:7" x14ac:dyDescent="0.25">
      <c r="A1263" s="19" t="s">
        <v>102</v>
      </c>
      <c r="B1263" s="19" t="s">
        <v>1797</v>
      </c>
      <c r="C1263" s="21">
        <v>35684</v>
      </c>
      <c r="D1263" s="21">
        <v>35943</v>
      </c>
      <c r="E1263" s="21">
        <v>36198</v>
      </c>
      <c r="F1263" s="21">
        <v>36299</v>
      </c>
      <c r="G1263" s="21">
        <v>36228</v>
      </c>
    </row>
    <row r="1264" spans="1:7" x14ac:dyDescent="0.25">
      <c r="A1264" s="19" t="s">
        <v>102</v>
      </c>
      <c r="B1264" s="19" t="s">
        <v>1798</v>
      </c>
      <c r="C1264" s="21">
        <v>30981</v>
      </c>
      <c r="D1264" s="21">
        <v>31211</v>
      </c>
      <c r="E1264" s="21">
        <v>31306</v>
      </c>
      <c r="F1264" s="21">
        <v>31486</v>
      </c>
      <c r="G1264" s="21">
        <v>31763</v>
      </c>
    </row>
    <row r="1265" spans="1:7" x14ac:dyDescent="0.25">
      <c r="A1265" s="19" t="s">
        <v>102</v>
      </c>
      <c r="B1265" s="19" t="s">
        <v>1799</v>
      </c>
      <c r="C1265" s="21">
        <v>292406</v>
      </c>
      <c r="D1265" s="21">
        <v>291612</v>
      </c>
      <c r="E1265" s="21">
        <v>292018</v>
      </c>
      <c r="F1265" s="21">
        <v>289804</v>
      </c>
      <c r="G1265" s="21">
        <v>287096</v>
      </c>
    </row>
    <row r="1266" spans="1:7" x14ac:dyDescent="0.25">
      <c r="A1266" s="19" t="s">
        <v>102</v>
      </c>
      <c r="B1266" s="19" t="s">
        <v>1800</v>
      </c>
      <c r="C1266" s="21">
        <v>64697</v>
      </c>
      <c r="D1266" s="21">
        <v>64276</v>
      </c>
      <c r="E1266" s="21">
        <v>64284</v>
      </c>
      <c r="F1266" s="21">
        <v>64187</v>
      </c>
      <c r="G1266" s="21">
        <v>64056</v>
      </c>
    </row>
    <row r="1267" spans="1:7" x14ac:dyDescent="0.25">
      <c r="A1267" s="19" t="s">
        <v>102</v>
      </c>
      <c r="B1267" s="19" t="s">
        <v>1801</v>
      </c>
      <c r="C1267" s="21">
        <v>25127</v>
      </c>
      <c r="D1267" s="21">
        <v>25103</v>
      </c>
      <c r="E1267" s="21">
        <v>25128</v>
      </c>
      <c r="F1267" s="21">
        <v>25284</v>
      </c>
      <c r="G1267" s="21">
        <v>25343</v>
      </c>
    </row>
    <row r="1268" spans="1:7" x14ac:dyDescent="0.25">
      <c r="A1268" s="19" t="s">
        <v>102</v>
      </c>
      <c r="B1268" s="19" t="s">
        <v>1802</v>
      </c>
      <c r="C1268" s="21">
        <v>11066</v>
      </c>
      <c r="D1268" s="21">
        <v>11104</v>
      </c>
      <c r="E1268" s="21">
        <v>11105</v>
      </c>
      <c r="F1268" s="21">
        <v>11167</v>
      </c>
      <c r="G1268" s="21">
        <v>11320</v>
      </c>
    </row>
    <row r="1269" spans="1:7" x14ac:dyDescent="0.25">
      <c r="A1269" s="19" t="s">
        <v>102</v>
      </c>
      <c r="B1269" s="19" t="s">
        <v>1803</v>
      </c>
      <c r="C1269" s="21">
        <v>69872</v>
      </c>
      <c r="D1269" s="21">
        <v>70463</v>
      </c>
      <c r="E1269" s="21">
        <v>71077</v>
      </c>
      <c r="F1269" s="21">
        <v>71263</v>
      </c>
      <c r="G1269" s="21">
        <v>70767</v>
      </c>
    </row>
    <row r="1270" spans="1:7" x14ac:dyDescent="0.25">
      <c r="A1270" s="19" t="s">
        <v>102</v>
      </c>
      <c r="B1270" s="19" t="s">
        <v>964</v>
      </c>
      <c r="C1270" s="21">
        <v>158510</v>
      </c>
      <c r="D1270" s="21">
        <v>158566</v>
      </c>
      <c r="E1270" s="21">
        <v>158563</v>
      </c>
      <c r="F1270" s="21">
        <v>158277</v>
      </c>
      <c r="G1270" s="21">
        <v>159264</v>
      </c>
    </row>
    <row r="1271" spans="1:7" x14ac:dyDescent="0.25">
      <c r="A1271" s="19" t="s">
        <v>102</v>
      </c>
      <c r="B1271" s="19" t="s">
        <v>1804</v>
      </c>
      <c r="C1271" s="21">
        <v>265066</v>
      </c>
      <c r="D1271" s="21">
        <v>264680</v>
      </c>
      <c r="E1271" s="21">
        <v>262998</v>
      </c>
      <c r="F1271" s="21">
        <v>261304</v>
      </c>
      <c r="G1271" s="21">
        <v>259676</v>
      </c>
    </row>
    <row r="1272" spans="1:7" x14ac:dyDescent="0.25">
      <c r="A1272" s="19" t="s">
        <v>102</v>
      </c>
      <c r="B1272" s="19" t="s">
        <v>1805</v>
      </c>
      <c r="C1272" s="21">
        <v>18038</v>
      </c>
      <c r="D1272" s="21">
        <v>17806</v>
      </c>
      <c r="E1272" s="21">
        <v>17571</v>
      </c>
      <c r="F1272" s="21">
        <v>17263</v>
      </c>
      <c r="G1272" s="21">
        <v>17248</v>
      </c>
    </row>
    <row r="1273" spans="1:7" x14ac:dyDescent="0.25">
      <c r="A1273" s="19" t="s">
        <v>102</v>
      </c>
      <c r="B1273" s="19" t="s">
        <v>1216</v>
      </c>
      <c r="C1273" s="21">
        <v>656955</v>
      </c>
      <c r="D1273" s="21">
        <v>653350</v>
      </c>
      <c r="E1273" s="21">
        <v>649278</v>
      </c>
      <c r="F1273" s="21">
        <v>643858</v>
      </c>
      <c r="G1273" s="21">
        <v>637164</v>
      </c>
    </row>
    <row r="1274" spans="1:7" x14ac:dyDescent="0.25">
      <c r="A1274" s="19" t="s">
        <v>102</v>
      </c>
      <c r="B1274" s="19" t="s">
        <v>1806</v>
      </c>
      <c r="C1274" s="21">
        <v>2116</v>
      </c>
      <c r="D1274" s="21">
        <v>2090</v>
      </c>
      <c r="E1274" s="21">
        <v>2085</v>
      </c>
      <c r="F1274" s="21">
        <v>2139</v>
      </c>
      <c r="G1274" s="21">
        <v>2123</v>
      </c>
    </row>
    <row r="1275" spans="1:7" x14ac:dyDescent="0.25">
      <c r="A1275" s="19" t="s">
        <v>102</v>
      </c>
      <c r="B1275" s="19" t="s">
        <v>1113</v>
      </c>
      <c r="C1275" s="21">
        <v>11853</v>
      </c>
      <c r="D1275" s="21">
        <v>11876</v>
      </c>
      <c r="E1275" s="21">
        <v>11981</v>
      </c>
      <c r="F1275" s="21">
        <v>11853</v>
      </c>
      <c r="G1275" s="21">
        <v>11697</v>
      </c>
    </row>
    <row r="1276" spans="1:7" x14ac:dyDescent="0.25">
      <c r="A1276" s="19" t="s">
        <v>102</v>
      </c>
      <c r="B1276" s="19" t="s">
        <v>1807</v>
      </c>
      <c r="C1276" s="21">
        <v>87607</v>
      </c>
      <c r="D1276" s="21">
        <v>87921</v>
      </c>
      <c r="E1276" s="21">
        <v>88122</v>
      </c>
      <c r="F1276" s="21">
        <v>88171</v>
      </c>
      <c r="G1276" s="21">
        <v>88368</v>
      </c>
    </row>
    <row r="1277" spans="1:7" x14ac:dyDescent="0.25">
      <c r="A1277" s="19" t="s">
        <v>102</v>
      </c>
      <c r="B1277" s="19" t="s">
        <v>1808</v>
      </c>
      <c r="C1277" s="21">
        <v>21761</v>
      </c>
      <c r="D1277" s="21">
        <v>21714</v>
      </c>
      <c r="E1277" s="21">
        <v>21645</v>
      </c>
      <c r="F1277" s="21">
        <v>21507</v>
      </c>
      <c r="G1277" s="21">
        <v>21633</v>
      </c>
    </row>
    <row r="1278" spans="1:7" x14ac:dyDescent="0.25">
      <c r="A1278" s="19" t="s">
        <v>102</v>
      </c>
      <c r="B1278" s="19" t="s">
        <v>1809</v>
      </c>
      <c r="C1278" s="21">
        <v>98451</v>
      </c>
      <c r="D1278" s="21">
        <v>98141</v>
      </c>
      <c r="E1278" s="21">
        <v>98427</v>
      </c>
      <c r="F1278" s="21">
        <v>98496</v>
      </c>
      <c r="G1278" s="21">
        <v>98391</v>
      </c>
    </row>
    <row r="1279" spans="1:7" x14ac:dyDescent="0.25">
      <c r="A1279" s="19" t="s">
        <v>102</v>
      </c>
      <c r="B1279" s="19" t="s">
        <v>1441</v>
      </c>
      <c r="C1279" s="21">
        <v>191995</v>
      </c>
      <c r="D1279" s="21">
        <v>191190</v>
      </c>
      <c r="E1279" s="21">
        <v>189869</v>
      </c>
      <c r="F1279" s="21">
        <v>188547</v>
      </c>
      <c r="G1279" s="21">
        <v>187171</v>
      </c>
    </row>
    <row r="1280" spans="1:7" x14ac:dyDescent="0.25">
      <c r="A1280" s="19" t="s">
        <v>102</v>
      </c>
      <c r="B1280" s="19" t="s">
        <v>1810</v>
      </c>
      <c r="C1280" s="21">
        <v>6229</v>
      </c>
      <c r="D1280" s="21">
        <v>6327</v>
      </c>
      <c r="E1280" s="21">
        <v>6370</v>
      </c>
      <c r="F1280" s="21">
        <v>6335</v>
      </c>
      <c r="G1280" s="21">
        <v>6430</v>
      </c>
    </row>
    <row r="1281" spans="1:7" x14ac:dyDescent="0.25">
      <c r="A1281" s="19" t="s">
        <v>102</v>
      </c>
      <c r="B1281" s="19" t="s">
        <v>1811</v>
      </c>
      <c r="C1281" s="21">
        <v>10799</v>
      </c>
      <c r="D1281" s="21">
        <v>10781</v>
      </c>
      <c r="E1281" s="21">
        <v>10768</v>
      </c>
      <c r="F1281" s="21">
        <v>10724</v>
      </c>
      <c r="G1281" s="21">
        <v>10821</v>
      </c>
    </row>
    <row r="1282" spans="1:7" x14ac:dyDescent="0.25">
      <c r="A1282" s="19" t="s">
        <v>102</v>
      </c>
      <c r="B1282" s="19" t="s">
        <v>1812</v>
      </c>
      <c r="C1282" s="21">
        <v>873972</v>
      </c>
      <c r="D1282" s="21">
        <v>872795</v>
      </c>
      <c r="E1282" s="21">
        <v>871364</v>
      </c>
      <c r="F1282" s="21">
        <v>868534</v>
      </c>
      <c r="G1282" s="21">
        <v>864960</v>
      </c>
    </row>
    <row r="1283" spans="1:7" x14ac:dyDescent="0.25">
      <c r="A1283" s="19" t="s">
        <v>102</v>
      </c>
      <c r="B1283" s="19" t="s">
        <v>1813</v>
      </c>
      <c r="C1283" s="21">
        <v>24558</v>
      </c>
      <c r="D1283" s="21">
        <v>24455</v>
      </c>
      <c r="E1283" s="21">
        <v>24393</v>
      </c>
      <c r="F1283" s="21">
        <v>24424</v>
      </c>
      <c r="G1283" s="21">
        <v>24457</v>
      </c>
    </row>
    <row r="1284" spans="1:7" x14ac:dyDescent="0.25">
      <c r="A1284" s="19" t="s">
        <v>102</v>
      </c>
      <c r="B1284" s="19" t="s">
        <v>1814</v>
      </c>
      <c r="C1284" s="21">
        <v>66699</v>
      </c>
      <c r="D1284" s="21">
        <v>66381</v>
      </c>
      <c r="E1284" s="21">
        <v>66493</v>
      </c>
      <c r="F1284" s="21">
        <v>66532</v>
      </c>
      <c r="G1284" s="21">
        <v>67326</v>
      </c>
    </row>
    <row r="1285" spans="1:7" x14ac:dyDescent="0.25">
      <c r="A1285" s="19" t="s">
        <v>102</v>
      </c>
      <c r="B1285" s="19" t="s">
        <v>1446</v>
      </c>
      <c r="C1285" s="21">
        <v>29144</v>
      </c>
      <c r="D1285" s="21">
        <v>29084</v>
      </c>
      <c r="E1285" s="21">
        <v>28996</v>
      </c>
      <c r="F1285" s="21">
        <v>28810</v>
      </c>
      <c r="G1285" s="21">
        <v>28738</v>
      </c>
    </row>
    <row r="1286" spans="1:7" x14ac:dyDescent="0.25">
      <c r="A1286" s="19" t="s">
        <v>102</v>
      </c>
      <c r="B1286" s="19" t="s">
        <v>1815</v>
      </c>
      <c r="C1286" s="21">
        <v>43453</v>
      </c>
      <c r="D1286" s="21">
        <v>43400</v>
      </c>
      <c r="E1286" s="21">
        <v>43258</v>
      </c>
      <c r="F1286" s="21">
        <v>43141</v>
      </c>
      <c r="G1286" s="21">
        <v>43005</v>
      </c>
    </row>
    <row r="1287" spans="1:7" x14ac:dyDescent="0.25">
      <c r="A1287" s="19" t="s">
        <v>102</v>
      </c>
      <c r="B1287" s="19" t="s">
        <v>1816</v>
      </c>
      <c r="C1287" s="21">
        <v>22780</v>
      </c>
      <c r="D1287" s="21">
        <v>22927</v>
      </c>
      <c r="E1287" s="21">
        <v>22981</v>
      </c>
      <c r="F1287" s="21">
        <v>23208</v>
      </c>
      <c r="G1287" s="21">
        <v>23476</v>
      </c>
    </row>
    <row r="1288" spans="1:7" x14ac:dyDescent="0.25">
      <c r="A1288" s="19" t="s">
        <v>102</v>
      </c>
      <c r="B1288" s="19" t="s">
        <v>1817</v>
      </c>
      <c r="C1288" s="21">
        <v>83156</v>
      </c>
      <c r="D1288" s="21">
        <v>83223</v>
      </c>
      <c r="E1288" s="21">
        <v>83314</v>
      </c>
      <c r="F1288" s="21">
        <v>83422</v>
      </c>
      <c r="G1288" s="21">
        <v>83662</v>
      </c>
    </row>
    <row r="1289" spans="1:7" x14ac:dyDescent="0.25">
      <c r="A1289" s="19" t="s">
        <v>102</v>
      </c>
      <c r="B1289" s="19" t="s">
        <v>1818</v>
      </c>
      <c r="C1289" s="21">
        <v>15118</v>
      </c>
      <c r="D1289" s="21">
        <v>15101</v>
      </c>
      <c r="E1289" s="21">
        <v>15020</v>
      </c>
      <c r="F1289" s="21">
        <v>15018</v>
      </c>
      <c r="G1289" s="21">
        <v>14882</v>
      </c>
    </row>
    <row r="1290" spans="1:7" x14ac:dyDescent="0.25">
      <c r="A1290" s="19" t="s">
        <v>102</v>
      </c>
      <c r="B1290" s="19" t="s">
        <v>978</v>
      </c>
      <c r="C1290" s="21">
        <v>150500</v>
      </c>
      <c r="D1290" s="21">
        <v>150174</v>
      </c>
      <c r="E1290" s="21">
        <v>149449</v>
      </c>
      <c r="F1290" s="21">
        <v>149159</v>
      </c>
      <c r="G1290" s="21">
        <v>149353</v>
      </c>
    </row>
    <row r="1291" spans="1:7" x14ac:dyDescent="0.25">
      <c r="A1291" s="19" t="s">
        <v>102</v>
      </c>
      <c r="B1291" s="19" t="s">
        <v>1819</v>
      </c>
      <c r="C1291" s="21">
        <v>63888</v>
      </c>
      <c r="D1291" s="21">
        <v>63936</v>
      </c>
      <c r="E1291" s="21">
        <v>63527</v>
      </c>
      <c r="F1291" s="21">
        <v>62953</v>
      </c>
      <c r="G1291" s="21">
        <v>62763</v>
      </c>
    </row>
    <row r="1292" spans="1:7" x14ac:dyDescent="0.25">
      <c r="A1292" s="19" t="s">
        <v>102</v>
      </c>
      <c r="B1292" s="19" t="s">
        <v>1820</v>
      </c>
      <c r="C1292" s="21">
        <v>9328</v>
      </c>
      <c r="D1292" s="21">
        <v>9275</v>
      </c>
      <c r="E1292" s="21">
        <v>9233</v>
      </c>
      <c r="F1292" s="21">
        <v>9203</v>
      </c>
      <c r="G1292" s="21">
        <v>9287</v>
      </c>
    </row>
    <row r="1293" spans="1:7" x14ac:dyDescent="0.25">
      <c r="A1293" s="19" t="s">
        <v>102</v>
      </c>
      <c r="B1293" s="19" t="s">
        <v>1821</v>
      </c>
      <c r="C1293" s="21">
        <v>173566</v>
      </c>
      <c r="D1293" s="21">
        <v>173599</v>
      </c>
      <c r="E1293" s="21">
        <v>173645</v>
      </c>
      <c r="F1293" s="21">
        <v>173227</v>
      </c>
      <c r="G1293" s="21">
        <v>172447</v>
      </c>
    </row>
    <row r="1294" spans="1:7" x14ac:dyDescent="0.25">
      <c r="A1294" s="19" t="s">
        <v>102</v>
      </c>
      <c r="B1294" s="19" t="s">
        <v>1822</v>
      </c>
      <c r="C1294" s="21">
        <v>48980</v>
      </c>
      <c r="D1294" s="21">
        <v>48839</v>
      </c>
      <c r="E1294" s="21">
        <v>48320</v>
      </c>
      <c r="F1294" s="21">
        <v>47811</v>
      </c>
      <c r="G1294" s="21">
        <v>47882</v>
      </c>
    </row>
    <row r="1295" spans="1:7" x14ac:dyDescent="0.25">
      <c r="A1295" s="19" t="s">
        <v>102</v>
      </c>
      <c r="B1295" s="19" t="s">
        <v>1823</v>
      </c>
      <c r="C1295" s="21">
        <v>1257584</v>
      </c>
      <c r="D1295" s="21">
        <v>1256694</v>
      </c>
      <c r="E1295" s="21">
        <v>1256016</v>
      </c>
      <c r="F1295" s="21">
        <v>1251027</v>
      </c>
      <c r="G1295" s="21">
        <v>1244602</v>
      </c>
    </row>
    <row r="1296" spans="1:7" x14ac:dyDescent="0.25">
      <c r="A1296" s="19" t="s">
        <v>102</v>
      </c>
      <c r="B1296" s="19" t="s">
        <v>1824</v>
      </c>
      <c r="C1296" s="21">
        <v>26467</v>
      </c>
      <c r="D1296" s="21">
        <v>26555</v>
      </c>
      <c r="E1296" s="21">
        <v>26422</v>
      </c>
      <c r="F1296" s="21">
        <v>26311</v>
      </c>
      <c r="G1296" s="21">
        <v>26323</v>
      </c>
    </row>
    <row r="1297" spans="1:7" x14ac:dyDescent="0.25">
      <c r="A1297" s="19" t="s">
        <v>102</v>
      </c>
      <c r="B1297" s="19" t="s">
        <v>1825</v>
      </c>
      <c r="C1297" s="21">
        <v>20997</v>
      </c>
      <c r="D1297" s="21">
        <v>20882</v>
      </c>
      <c r="E1297" s="21">
        <v>20882</v>
      </c>
      <c r="F1297" s="21">
        <v>20850</v>
      </c>
      <c r="G1297" s="21">
        <v>20877</v>
      </c>
    </row>
    <row r="1298" spans="1:7" x14ac:dyDescent="0.25">
      <c r="A1298" s="19" t="s">
        <v>102</v>
      </c>
      <c r="B1298" s="19" t="s">
        <v>1826</v>
      </c>
      <c r="C1298" s="21">
        <v>5720</v>
      </c>
      <c r="D1298" s="21">
        <v>5801</v>
      </c>
      <c r="E1298" s="21">
        <v>5889</v>
      </c>
      <c r="F1298" s="21">
        <v>5939</v>
      </c>
      <c r="G1298" s="21">
        <v>6037</v>
      </c>
    </row>
    <row r="1299" spans="1:7" x14ac:dyDescent="0.25">
      <c r="A1299" s="19" t="s">
        <v>102</v>
      </c>
      <c r="B1299" s="19" t="s">
        <v>1253</v>
      </c>
      <c r="C1299" s="21">
        <v>23460</v>
      </c>
      <c r="D1299" s="21">
        <v>23377</v>
      </c>
      <c r="E1299" s="21">
        <v>23267</v>
      </c>
      <c r="F1299" s="21">
        <v>23170</v>
      </c>
      <c r="G1299" s="21">
        <v>23177</v>
      </c>
    </row>
    <row r="1300" spans="1:7" x14ac:dyDescent="0.25">
      <c r="A1300" s="19" t="s">
        <v>102</v>
      </c>
      <c r="B1300" s="19" t="s">
        <v>1827</v>
      </c>
      <c r="C1300" s="21">
        <v>8241</v>
      </c>
      <c r="D1300" s="21">
        <v>8224</v>
      </c>
      <c r="E1300" s="21">
        <v>8238</v>
      </c>
      <c r="F1300" s="21">
        <v>8259</v>
      </c>
      <c r="G1300" s="21">
        <v>8277</v>
      </c>
    </row>
    <row r="1301" spans="1:7" x14ac:dyDescent="0.25">
      <c r="A1301" s="19" t="s">
        <v>102</v>
      </c>
      <c r="B1301" s="19" t="s">
        <v>1828</v>
      </c>
      <c r="C1301" s="21">
        <v>24668</v>
      </c>
      <c r="D1301" s="21">
        <v>24641</v>
      </c>
      <c r="E1301" s="21">
        <v>24528</v>
      </c>
      <c r="F1301" s="21">
        <v>24408</v>
      </c>
      <c r="G1301" s="21">
        <v>24203</v>
      </c>
    </row>
    <row r="1302" spans="1:7" x14ac:dyDescent="0.25">
      <c r="A1302" s="19" t="s">
        <v>102</v>
      </c>
      <c r="B1302" s="19" t="s">
        <v>1595</v>
      </c>
      <c r="C1302" s="21">
        <v>291830</v>
      </c>
      <c r="D1302" s="21">
        <v>289808</v>
      </c>
      <c r="E1302" s="21">
        <v>286581</v>
      </c>
      <c r="F1302" s="21">
        <v>283712</v>
      </c>
      <c r="G1302" s="21">
        <v>280859</v>
      </c>
    </row>
    <row r="1303" spans="1:7" x14ac:dyDescent="0.25">
      <c r="A1303" s="19" t="s">
        <v>102</v>
      </c>
      <c r="B1303" s="19" t="s">
        <v>1829</v>
      </c>
      <c r="C1303" s="21">
        <v>12592</v>
      </c>
      <c r="D1303" s="21">
        <v>12698</v>
      </c>
      <c r="E1303" s="21">
        <v>12742</v>
      </c>
      <c r="F1303" s="21">
        <v>12735</v>
      </c>
      <c r="G1303" s="21">
        <v>12801</v>
      </c>
    </row>
    <row r="1304" spans="1:7" x14ac:dyDescent="0.25">
      <c r="A1304" s="19" t="s">
        <v>102</v>
      </c>
      <c r="B1304" s="19" t="s">
        <v>1830</v>
      </c>
      <c r="C1304" s="21">
        <v>24019</v>
      </c>
      <c r="D1304" s="21">
        <v>23812</v>
      </c>
      <c r="E1304" s="21">
        <v>23731</v>
      </c>
      <c r="F1304" s="21">
        <v>23779</v>
      </c>
      <c r="G1304" s="21">
        <v>23912</v>
      </c>
    </row>
    <row r="1305" spans="1:7" x14ac:dyDescent="0.25">
      <c r="A1305" s="19" t="s">
        <v>102</v>
      </c>
      <c r="B1305" s="19" t="s">
        <v>1831</v>
      </c>
      <c r="C1305" s="21">
        <v>190539</v>
      </c>
      <c r="D1305" s="21">
        <v>190791</v>
      </c>
      <c r="E1305" s="21">
        <v>191965</v>
      </c>
      <c r="F1305" s="21">
        <v>192507</v>
      </c>
      <c r="G1305" s="21">
        <v>193305</v>
      </c>
    </row>
    <row r="1306" spans="1:7" x14ac:dyDescent="0.25">
      <c r="A1306" s="19" t="s">
        <v>102</v>
      </c>
      <c r="B1306" s="19" t="s">
        <v>986</v>
      </c>
      <c r="C1306" s="21">
        <v>159128</v>
      </c>
      <c r="D1306" s="21">
        <v>159031</v>
      </c>
      <c r="E1306" s="21">
        <v>159005</v>
      </c>
      <c r="F1306" s="21">
        <v>159369</v>
      </c>
      <c r="G1306" s="21">
        <v>159700</v>
      </c>
    </row>
    <row r="1307" spans="1:7" x14ac:dyDescent="0.25">
      <c r="A1307" s="19" t="s">
        <v>102</v>
      </c>
      <c r="B1307" s="19" t="s">
        <v>1495</v>
      </c>
      <c r="C1307" s="21">
        <v>60964</v>
      </c>
      <c r="D1307" s="21">
        <v>60912</v>
      </c>
      <c r="E1307" s="21">
        <v>60710</v>
      </c>
      <c r="F1307" s="21">
        <v>60790</v>
      </c>
      <c r="G1307" s="21">
        <v>60804</v>
      </c>
    </row>
    <row r="1308" spans="1:7" x14ac:dyDescent="0.25">
      <c r="A1308" s="19" t="s">
        <v>102</v>
      </c>
      <c r="B1308" s="19" t="s">
        <v>1832</v>
      </c>
      <c r="C1308" s="21">
        <v>41170</v>
      </c>
      <c r="D1308" s="21">
        <v>41192</v>
      </c>
      <c r="E1308" s="21">
        <v>41242</v>
      </c>
      <c r="F1308" s="21">
        <v>41405</v>
      </c>
      <c r="G1308" s="21">
        <v>41464</v>
      </c>
    </row>
    <row r="1309" spans="1:7" x14ac:dyDescent="0.25">
      <c r="A1309" s="19" t="s">
        <v>102</v>
      </c>
      <c r="B1309" s="19" t="s">
        <v>1833</v>
      </c>
      <c r="C1309" s="21">
        <v>8094</v>
      </c>
      <c r="D1309" s="21">
        <v>8044</v>
      </c>
      <c r="E1309" s="21">
        <v>8013</v>
      </c>
      <c r="F1309" s="21">
        <v>7967</v>
      </c>
      <c r="G1309" s="21">
        <v>8121</v>
      </c>
    </row>
    <row r="1310" spans="1:7" x14ac:dyDescent="0.25">
      <c r="A1310" s="19" t="s">
        <v>102</v>
      </c>
      <c r="B1310" s="19" t="s">
        <v>1834</v>
      </c>
      <c r="C1310" s="21">
        <v>68122</v>
      </c>
      <c r="D1310" s="21">
        <v>68133</v>
      </c>
      <c r="E1310" s="21">
        <v>68400</v>
      </c>
      <c r="F1310" s="21">
        <v>68542</v>
      </c>
      <c r="G1310" s="21">
        <v>68505</v>
      </c>
    </row>
    <row r="1311" spans="1:7" x14ac:dyDescent="0.25">
      <c r="A1311" s="19" t="s">
        <v>102</v>
      </c>
      <c r="B1311" s="19" t="s">
        <v>1835</v>
      </c>
      <c r="C1311" s="21">
        <v>52245</v>
      </c>
      <c r="D1311" s="21">
        <v>52633</v>
      </c>
      <c r="E1311" s="21">
        <v>52815</v>
      </c>
      <c r="F1311" s="21">
        <v>53276</v>
      </c>
      <c r="G1311" s="21">
        <v>53726</v>
      </c>
    </row>
    <row r="1312" spans="1:7" x14ac:dyDescent="0.25">
      <c r="A1312" s="19" t="s">
        <v>102</v>
      </c>
      <c r="B1312" s="19" t="s">
        <v>1093</v>
      </c>
      <c r="C1312" s="21">
        <v>75677</v>
      </c>
      <c r="D1312" s="21">
        <v>75481</v>
      </c>
      <c r="E1312" s="21">
        <v>75303</v>
      </c>
      <c r="F1312" s="21">
        <v>75267</v>
      </c>
      <c r="G1312" s="21">
        <v>75060</v>
      </c>
    </row>
    <row r="1313" spans="1:7" x14ac:dyDescent="0.25">
      <c r="A1313" s="19" t="s">
        <v>102</v>
      </c>
      <c r="B1313" s="19" t="s">
        <v>1836</v>
      </c>
      <c r="C1313" s="21">
        <v>367601</v>
      </c>
      <c r="D1313" s="21">
        <v>369483</v>
      </c>
      <c r="E1313" s="21">
        <v>368807</v>
      </c>
      <c r="F1313" s="21">
        <v>366135</v>
      </c>
      <c r="G1313" s="21">
        <v>362975</v>
      </c>
    </row>
    <row r="1314" spans="1:7" x14ac:dyDescent="0.25">
      <c r="A1314" s="19" t="s">
        <v>102</v>
      </c>
      <c r="B1314" s="19" t="s">
        <v>1369</v>
      </c>
      <c r="C1314" s="21">
        <v>1749343</v>
      </c>
      <c r="D1314" s="21">
        <v>1754453</v>
      </c>
      <c r="E1314" s="21">
        <v>1757217</v>
      </c>
      <c r="F1314" s="21">
        <v>1760612</v>
      </c>
      <c r="G1314" s="21">
        <v>1764872</v>
      </c>
    </row>
    <row r="1315" spans="1:7" x14ac:dyDescent="0.25">
      <c r="A1315" s="19" t="s">
        <v>102</v>
      </c>
      <c r="B1315" s="19" t="s">
        <v>1837</v>
      </c>
      <c r="C1315" s="21">
        <v>33631</v>
      </c>
      <c r="D1315" s="21">
        <v>33446</v>
      </c>
      <c r="E1315" s="21">
        <v>33234</v>
      </c>
      <c r="F1315" s="21">
        <v>33081</v>
      </c>
      <c r="G1315" s="21">
        <v>32889</v>
      </c>
    </row>
    <row r="1316" spans="1:7" x14ac:dyDescent="0.25">
      <c r="A1316" s="19" t="s">
        <v>103</v>
      </c>
      <c r="B1316" s="19" t="s">
        <v>1838</v>
      </c>
      <c r="C1316" s="21">
        <v>15886</v>
      </c>
      <c r="D1316" s="21">
        <v>15887</v>
      </c>
      <c r="E1316" s="21">
        <v>15792</v>
      </c>
      <c r="F1316" s="21">
        <v>15754</v>
      </c>
      <c r="G1316" s="21">
        <v>15852</v>
      </c>
    </row>
    <row r="1317" spans="1:7" x14ac:dyDescent="0.25">
      <c r="A1317" s="19" t="s">
        <v>103</v>
      </c>
      <c r="B1317" s="19" t="s">
        <v>1839</v>
      </c>
      <c r="C1317" s="21">
        <v>356921</v>
      </c>
      <c r="D1317" s="21">
        <v>353441</v>
      </c>
      <c r="E1317" s="21">
        <v>350203</v>
      </c>
      <c r="F1317" s="21">
        <v>346526</v>
      </c>
      <c r="G1317" s="21">
        <v>344176</v>
      </c>
    </row>
    <row r="1318" spans="1:7" x14ac:dyDescent="0.25">
      <c r="A1318" s="19" t="s">
        <v>103</v>
      </c>
      <c r="B1318" s="19" t="s">
        <v>1840</v>
      </c>
      <c r="C1318" s="21">
        <v>34423</v>
      </c>
      <c r="D1318" s="21">
        <v>34389</v>
      </c>
      <c r="E1318" s="21">
        <v>34082</v>
      </c>
      <c r="F1318" s="21">
        <v>33718</v>
      </c>
      <c r="G1318" s="21">
        <v>33445</v>
      </c>
    </row>
    <row r="1319" spans="1:7" x14ac:dyDescent="0.25">
      <c r="A1319" s="19" t="s">
        <v>103</v>
      </c>
      <c r="B1319" s="19" t="s">
        <v>1841</v>
      </c>
      <c r="C1319" s="21">
        <v>47188</v>
      </c>
      <c r="D1319" s="21">
        <v>46735</v>
      </c>
      <c r="E1319" s="21">
        <v>46477</v>
      </c>
      <c r="F1319" s="21">
        <v>46008</v>
      </c>
      <c r="G1319" s="21">
        <v>45605</v>
      </c>
    </row>
    <row r="1320" spans="1:7" x14ac:dyDescent="0.25">
      <c r="A1320" s="19" t="s">
        <v>103</v>
      </c>
      <c r="B1320" s="19" t="s">
        <v>1043</v>
      </c>
      <c r="C1320" s="21">
        <v>40889</v>
      </c>
      <c r="D1320" s="21">
        <v>40510</v>
      </c>
      <c r="E1320" s="21">
        <v>40135</v>
      </c>
      <c r="F1320" s="21">
        <v>39687</v>
      </c>
      <c r="G1320" s="21">
        <v>39422</v>
      </c>
    </row>
    <row r="1321" spans="1:7" x14ac:dyDescent="0.25">
      <c r="A1321" s="19" t="s">
        <v>103</v>
      </c>
      <c r="B1321" s="19" t="s">
        <v>1842</v>
      </c>
      <c r="C1321" s="21">
        <v>4991</v>
      </c>
      <c r="D1321" s="21">
        <v>4990</v>
      </c>
      <c r="E1321" s="21">
        <v>5004</v>
      </c>
      <c r="F1321" s="21">
        <v>5002</v>
      </c>
      <c r="G1321" s="21">
        <v>4993</v>
      </c>
    </row>
    <row r="1322" spans="1:7" x14ac:dyDescent="0.25">
      <c r="A1322" s="19" t="s">
        <v>103</v>
      </c>
      <c r="B1322" s="19" t="s">
        <v>1843</v>
      </c>
      <c r="C1322" s="21">
        <v>67653</v>
      </c>
      <c r="D1322" s="21">
        <v>67378</v>
      </c>
      <c r="E1322" s="21">
        <v>66916</v>
      </c>
      <c r="F1322" s="21">
        <v>66355</v>
      </c>
      <c r="G1322" s="21">
        <v>65673</v>
      </c>
    </row>
    <row r="1323" spans="1:7" x14ac:dyDescent="0.25">
      <c r="A1323" s="19" t="s">
        <v>103</v>
      </c>
      <c r="B1323" s="19" t="s">
        <v>1416</v>
      </c>
      <c r="C1323" s="21">
        <v>25008</v>
      </c>
      <c r="D1323" s="21">
        <v>25125</v>
      </c>
      <c r="E1323" s="21">
        <v>25172</v>
      </c>
      <c r="F1323" s="21">
        <v>25272</v>
      </c>
      <c r="G1323" s="21">
        <v>25240</v>
      </c>
    </row>
    <row r="1324" spans="1:7" x14ac:dyDescent="0.25">
      <c r="A1324" s="19" t="s">
        <v>103</v>
      </c>
      <c r="B1324" s="19" t="s">
        <v>1844</v>
      </c>
      <c r="C1324" s="21">
        <v>35871</v>
      </c>
      <c r="D1324" s="21">
        <v>35822</v>
      </c>
      <c r="E1324" s="21">
        <v>35509</v>
      </c>
      <c r="F1324" s="21">
        <v>35555</v>
      </c>
      <c r="G1324" s="21">
        <v>35409</v>
      </c>
    </row>
    <row r="1325" spans="1:7" x14ac:dyDescent="0.25">
      <c r="A1325" s="19" t="s">
        <v>103</v>
      </c>
      <c r="B1325" s="19" t="s">
        <v>1845</v>
      </c>
      <c r="C1325" s="21">
        <v>105089</v>
      </c>
      <c r="D1325" s="21">
        <v>103533</v>
      </c>
      <c r="E1325" s="21">
        <v>102118</v>
      </c>
      <c r="F1325" s="21">
        <v>100374</v>
      </c>
      <c r="G1325" s="21">
        <v>98630</v>
      </c>
    </row>
    <row r="1326" spans="1:7" x14ac:dyDescent="0.25">
      <c r="A1326" s="19" t="s">
        <v>103</v>
      </c>
      <c r="B1326" s="19" t="s">
        <v>1418</v>
      </c>
      <c r="C1326" s="21">
        <v>29779</v>
      </c>
      <c r="D1326" s="21">
        <v>29511</v>
      </c>
      <c r="E1326" s="21">
        <v>29324</v>
      </c>
      <c r="F1326" s="21">
        <v>29030</v>
      </c>
      <c r="G1326" s="21">
        <v>28698</v>
      </c>
    </row>
    <row r="1327" spans="1:7" x14ac:dyDescent="0.25">
      <c r="A1327" s="19" t="s">
        <v>103</v>
      </c>
      <c r="B1327" s="19" t="s">
        <v>1788</v>
      </c>
      <c r="C1327" s="21">
        <v>11800</v>
      </c>
      <c r="D1327" s="21">
        <v>11901</v>
      </c>
      <c r="E1327" s="21">
        <v>11944</v>
      </c>
      <c r="F1327" s="21">
        <v>12036</v>
      </c>
      <c r="G1327" s="21">
        <v>12084</v>
      </c>
    </row>
    <row r="1328" spans="1:7" x14ac:dyDescent="0.25">
      <c r="A1328" s="19" t="s">
        <v>103</v>
      </c>
      <c r="B1328" s="19" t="s">
        <v>1846</v>
      </c>
      <c r="C1328" s="21">
        <v>56579</v>
      </c>
      <c r="D1328" s="21">
        <v>55972</v>
      </c>
      <c r="E1328" s="21">
        <v>55257</v>
      </c>
      <c r="F1328" s="21">
        <v>54638</v>
      </c>
      <c r="G1328" s="21">
        <v>54129</v>
      </c>
    </row>
    <row r="1329" spans="1:7" x14ac:dyDescent="0.25">
      <c r="A1329" s="19" t="s">
        <v>103</v>
      </c>
      <c r="B1329" s="19" t="s">
        <v>942</v>
      </c>
      <c r="C1329" s="21">
        <v>64222</v>
      </c>
      <c r="D1329" s="21">
        <v>64017</v>
      </c>
      <c r="E1329" s="21">
        <v>63766</v>
      </c>
      <c r="F1329" s="21">
        <v>63055</v>
      </c>
      <c r="G1329" s="21">
        <v>62169</v>
      </c>
    </row>
    <row r="1330" spans="1:7" x14ac:dyDescent="0.25">
      <c r="A1330" s="19" t="s">
        <v>103</v>
      </c>
      <c r="B1330" s="19" t="s">
        <v>1395</v>
      </c>
      <c r="C1330" s="21">
        <v>8818</v>
      </c>
      <c r="D1330" s="21">
        <v>8815</v>
      </c>
      <c r="E1330" s="21">
        <v>8845</v>
      </c>
      <c r="F1330" s="21">
        <v>8831</v>
      </c>
      <c r="G1330" s="21">
        <v>8797</v>
      </c>
    </row>
    <row r="1331" spans="1:7" x14ac:dyDescent="0.25">
      <c r="A1331" s="19" t="s">
        <v>103</v>
      </c>
      <c r="B1331" s="19" t="s">
        <v>1294</v>
      </c>
      <c r="C1331" s="21">
        <v>5463</v>
      </c>
      <c r="D1331" s="21">
        <v>5425</v>
      </c>
      <c r="E1331" s="21">
        <v>5411</v>
      </c>
      <c r="F1331" s="21">
        <v>5338</v>
      </c>
      <c r="G1331" s="21">
        <v>5245</v>
      </c>
    </row>
    <row r="1332" spans="1:7" x14ac:dyDescent="0.25">
      <c r="A1332" s="19" t="s">
        <v>103</v>
      </c>
      <c r="B1332" s="19" t="s">
        <v>1847</v>
      </c>
      <c r="C1332" s="21">
        <v>11196</v>
      </c>
      <c r="D1332" s="21">
        <v>11259</v>
      </c>
      <c r="E1332" s="21">
        <v>11249</v>
      </c>
      <c r="F1332" s="21">
        <v>11367</v>
      </c>
      <c r="G1332" s="21">
        <v>11422</v>
      </c>
    </row>
    <row r="1333" spans="1:7" x14ac:dyDescent="0.25">
      <c r="A1333" s="19" t="s">
        <v>103</v>
      </c>
      <c r="B1333" s="19" t="s">
        <v>1848</v>
      </c>
      <c r="C1333" s="21">
        <v>65055</v>
      </c>
      <c r="D1333" s="21">
        <v>64794</v>
      </c>
      <c r="E1333" s="21">
        <v>64278</v>
      </c>
      <c r="F1333" s="21">
        <v>63729</v>
      </c>
      <c r="G1333" s="21">
        <v>63229</v>
      </c>
    </row>
    <row r="1334" spans="1:7" x14ac:dyDescent="0.25">
      <c r="A1334" s="19" t="s">
        <v>103</v>
      </c>
      <c r="B1334" s="19" t="s">
        <v>1849</v>
      </c>
      <c r="C1334" s="21">
        <v>429021</v>
      </c>
      <c r="D1334" s="21">
        <v>425040</v>
      </c>
      <c r="E1334" s="21">
        <v>421518</v>
      </c>
      <c r="F1334" s="21">
        <v>417555</v>
      </c>
      <c r="G1334" s="21">
        <v>414131</v>
      </c>
    </row>
    <row r="1335" spans="1:7" x14ac:dyDescent="0.25">
      <c r="A1335" s="19" t="s">
        <v>103</v>
      </c>
      <c r="B1335" s="19" t="s">
        <v>1300</v>
      </c>
      <c r="C1335" s="21">
        <v>20934</v>
      </c>
      <c r="D1335" s="21">
        <v>20767</v>
      </c>
      <c r="E1335" s="21">
        <v>20696</v>
      </c>
      <c r="F1335" s="21">
        <v>20540</v>
      </c>
      <c r="G1335" s="21">
        <v>20410</v>
      </c>
    </row>
    <row r="1336" spans="1:7" x14ac:dyDescent="0.25">
      <c r="A1336" s="19" t="s">
        <v>103</v>
      </c>
      <c r="B1336" s="19" t="s">
        <v>1171</v>
      </c>
      <c r="C1336" s="21">
        <v>38141</v>
      </c>
      <c r="D1336" s="21">
        <v>37960</v>
      </c>
      <c r="E1336" s="21">
        <v>37520</v>
      </c>
      <c r="F1336" s="21">
        <v>37154</v>
      </c>
      <c r="G1336" s="21">
        <v>36790</v>
      </c>
    </row>
    <row r="1337" spans="1:7" x14ac:dyDescent="0.25">
      <c r="A1337" s="19" t="s">
        <v>103</v>
      </c>
      <c r="B1337" s="19" t="s">
        <v>1850</v>
      </c>
      <c r="C1337" s="21">
        <v>13653</v>
      </c>
      <c r="D1337" s="21">
        <v>13736</v>
      </c>
      <c r="E1337" s="21">
        <v>13768</v>
      </c>
      <c r="F1337" s="21">
        <v>13867</v>
      </c>
      <c r="G1337" s="21">
        <v>13981</v>
      </c>
    </row>
    <row r="1338" spans="1:7" x14ac:dyDescent="0.25">
      <c r="A1338" s="19" t="s">
        <v>103</v>
      </c>
      <c r="B1338" s="19" t="s">
        <v>1851</v>
      </c>
      <c r="C1338" s="21">
        <v>21067</v>
      </c>
      <c r="D1338" s="21">
        <v>21044</v>
      </c>
      <c r="E1338" s="21">
        <v>20980</v>
      </c>
      <c r="F1338" s="21">
        <v>20916</v>
      </c>
      <c r="G1338" s="21">
        <v>20739</v>
      </c>
    </row>
    <row r="1339" spans="1:7" x14ac:dyDescent="0.25">
      <c r="A1339" s="19" t="s">
        <v>103</v>
      </c>
      <c r="B1339" s="19" t="s">
        <v>1852</v>
      </c>
      <c r="C1339" s="21">
        <v>30281</v>
      </c>
      <c r="D1339" s="21">
        <v>30480</v>
      </c>
      <c r="E1339" s="21">
        <v>30582</v>
      </c>
      <c r="F1339" s="21">
        <v>30449</v>
      </c>
      <c r="G1339" s="21">
        <v>30522</v>
      </c>
    </row>
    <row r="1340" spans="1:7" x14ac:dyDescent="0.25">
      <c r="A1340" s="19" t="s">
        <v>103</v>
      </c>
      <c r="B1340" s="19" t="s">
        <v>1853</v>
      </c>
      <c r="C1340" s="21">
        <v>46340</v>
      </c>
      <c r="D1340" s="21">
        <v>46299</v>
      </c>
      <c r="E1340" s="21">
        <v>46307</v>
      </c>
      <c r="F1340" s="21">
        <v>46226</v>
      </c>
      <c r="G1340" s="21">
        <v>46060</v>
      </c>
    </row>
    <row r="1341" spans="1:7" x14ac:dyDescent="0.25">
      <c r="A1341" s="19" t="s">
        <v>103</v>
      </c>
      <c r="B1341" s="19" t="s">
        <v>1061</v>
      </c>
      <c r="C1341" s="21">
        <v>5972</v>
      </c>
      <c r="D1341" s="21">
        <v>5989</v>
      </c>
      <c r="E1341" s="21">
        <v>5916</v>
      </c>
      <c r="F1341" s="21">
        <v>5930</v>
      </c>
      <c r="G1341" s="21">
        <v>5867</v>
      </c>
    </row>
    <row r="1342" spans="1:7" x14ac:dyDescent="0.25">
      <c r="A1342" s="19" t="s">
        <v>103</v>
      </c>
      <c r="B1342" s="19" t="s">
        <v>1854</v>
      </c>
      <c r="C1342" s="21">
        <v>1265843</v>
      </c>
      <c r="D1342" s="21">
        <v>1257925</v>
      </c>
      <c r="E1342" s="21">
        <v>1247847</v>
      </c>
      <c r="F1342" s="21">
        <v>1235371</v>
      </c>
      <c r="G1342" s="21">
        <v>1222200</v>
      </c>
    </row>
    <row r="1343" spans="1:7" x14ac:dyDescent="0.25">
      <c r="A1343" s="19" t="s">
        <v>103</v>
      </c>
      <c r="B1343" s="19" t="s">
        <v>963</v>
      </c>
      <c r="C1343" s="21">
        <v>18600</v>
      </c>
      <c r="D1343" s="21">
        <v>18572</v>
      </c>
      <c r="E1343" s="21">
        <v>18677</v>
      </c>
      <c r="F1343" s="21">
        <v>18703</v>
      </c>
      <c r="G1343" s="21">
        <v>18686</v>
      </c>
    </row>
    <row r="1344" spans="1:7" x14ac:dyDescent="0.25">
      <c r="A1344" s="19" t="s">
        <v>103</v>
      </c>
      <c r="B1344" s="19" t="s">
        <v>1855</v>
      </c>
      <c r="C1344" s="21">
        <v>21491</v>
      </c>
      <c r="D1344" s="21">
        <v>21291</v>
      </c>
      <c r="E1344" s="21">
        <v>20965</v>
      </c>
      <c r="F1344" s="21">
        <v>20701</v>
      </c>
      <c r="G1344" s="21">
        <v>20646</v>
      </c>
    </row>
    <row r="1345" spans="1:7" x14ac:dyDescent="0.25">
      <c r="A1345" s="19" t="s">
        <v>103</v>
      </c>
      <c r="B1345" s="19" t="s">
        <v>1856</v>
      </c>
      <c r="C1345" s="21">
        <v>40596</v>
      </c>
      <c r="D1345" s="21">
        <v>39950</v>
      </c>
      <c r="E1345" s="21">
        <v>39543</v>
      </c>
      <c r="F1345" s="21">
        <v>38778</v>
      </c>
      <c r="G1345" s="21">
        <v>38281</v>
      </c>
    </row>
    <row r="1346" spans="1:7" x14ac:dyDescent="0.25">
      <c r="A1346" s="19" t="s">
        <v>103</v>
      </c>
      <c r="B1346" s="19" t="s">
        <v>1857</v>
      </c>
      <c r="C1346" s="21">
        <v>45130</v>
      </c>
      <c r="D1346" s="21">
        <v>45051</v>
      </c>
      <c r="E1346" s="21">
        <v>45088</v>
      </c>
      <c r="F1346" s="21">
        <v>45168</v>
      </c>
      <c r="G1346" s="21">
        <v>45267</v>
      </c>
    </row>
    <row r="1347" spans="1:7" x14ac:dyDescent="0.25">
      <c r="A1347" s="19" t="s">
        <v>103</v>
      </c>
      <c r="B1347" s="19" t="s">
        <v>964</v>
      </c>
      <c r="C1347" s="21">
        <v>9846</v>
      </c>
      <c r="D1347" s="21">
        <v>9895</v>
      </c>
      <c r="E1347" s="21">
        <v>9965</v>
      </c>
      <c r="F1347" s="21">
        <v>9968</v>
      </c>
      <c r="G1347" s="21">
        <v>10096</v>
      </c>
    </row>
    <row r="1348" spans="1:7" x14ac:dyDescent="0.25">
      <c r="A1348" s="19" t="s">
        <v>103</v>
      </c>
      <c r="B1348" s="19" t="s">
        <v>1858</v>
      </c>
      <c r="C1348" s="21">
        <v>16337</v>
      </c>
      <c r="D1348" s="21">
        <v>16246</v>
      </c>
      <c r="E1348" s="21">
        <v>16060</v>
      </c>
      <c r="F1348" s="21">
        <v>15912</v>
      </c>
      <c r="G1348" s="21">
        <v>15888</v>
      </c>
    </row>
    <row r="1349" spans="1:7" x14ac:dyDescent="0.25">
      <c r="A1349" s="19" t="s">
        <v>103</v>
      </c>
      <c r="B1349" s="19" t="s">
        <v>1859</v>
      </c>
      <c r="C1349" s="21">
        <v>43199</v>
      </c>
      <c r="D1349" s="21">
        <v>42910</v>
      </c>
      <c r="E1349" s="21">
        <v>42778</v>
      </c>
      <c r="F1349" s="21">
        <v>42697</v>
      </c>
      <c r="G1349" s="21">
        <v>42623</v>
      </c>
    </row>
    <row r="1350" spans="1:7" x14ac:dyDescent="0.25">
      <c r="A1350" s="19" t="s">
        <v>103</v>
      </c>
      <c r="B1350" s="19" t="s">
        <v>1860</v>
      </c>
      <c r="C1350" s="21">
        <v>4298</v>
      </c>
      <c r="D1350" s="21">
        <v>4268</v>
      </c>
      <c r="E1350" s="21">
        <v>4261</v>
      </c>
      <c r="F1350" s="21">
        <v>4320</v>
      </c>
      <c r="G1350" s="21">
        <v>4409</v>
      </c>
    </row>
    <row r="1351" spans="1:7" x14ac:dyDescent="0.25">
      <c r="A1351" s="19" t="s">
        <v>103</v>
      </c>
      <c r="B1351" s="19" t="s">
        <v>1861</v>
      </c>
      <c r="C1351" s="21">
        <v>12229</v>
      </c>
      <c r="D1351" s="21">
        <v>12431</v>
      </c>
      <c r="E1351" s="21">
        <v>12506</v>
      </c>
      <c r="F1351" s="21">
        <v>12610</v>
      </c>
      <c r="G1351" s="21">
        <v>12797</v>
      </c>
    </row>
    <row r="1352" spans="1:7" x14ac:dyDescent="0.25">
      <c r="A1352" s="19" t="s">
        <v>103</v>
      </c>
      <c r="B1352" s="19" t="s">
        <v>1862</v>
      </c>
      <c r="C1352" s="21">
        <v>6623</v>
      </c>
      <c r="D1352" s="21">
        <v>6664</v>
      </c>
      <c r="E1352" s="21">
        <v>6683</v>
      </c>
      <c r="F1352" s="21">
        <v>6746</v>
      </c>
      <c r="G1352" s="21">
        <v>6877</v>
      </c>
    </row>
    <row r="1353" spans="1:7" x14ac:dyDescent="0.25">
      <c r="A1353" s="19" t="s">
        <v>103</v>
      </c>
      <c r="B1353" s="19" t="s">
        <v>1113</v>
      </c>
      <c r="C1353" s="21">
        <v>10641</v>
      </c>
      <c r="D1353" s="21">
        <v>10610</v>
      </c>
      <c r="E1353" s="21">
        <v>10493</v>
      </c>
      <c r="F1353" s="21">
        <v>10514</v>
      </c>
      <c r="G1353" s="21">
        <v>10541</v>
      </c>
    </row>
    <row r="1354" spans="1:7" x14ac:dyDescent="0.25">
      <c r="A1354" s="19" t="s">
        <v>103</v>
      </c>
      <c r="B1354" s="19" t="s">
        <v>1863</v>
      </c>
      <c r="C1354" s="21">
        <v>3740</v>
      </c>
      <c r="D1354" s="21">
        <v>3737</v>
      </c>
      <c r="E1354" s="21">
        <v>3727</v>
      </c>
      <c r="F1354" s="21">
        <v>3781</v>
      </c>
      <c r="G1354" s="21">
        <v>3868</v>
      </c>
    </row>
    <row r="1355" spans="1:7" x14ac:dyDescent="0.25">
      <c r="A1355" s="19" t="s">
        <v>103</v>
      </c>
      <c r="B1355" s="19" t="s">
        <v>1864</v>
      </c>
      <c r="C1355" s="21">
        <v>28887</v>
      </c>
      <c r="D1355" s="21">
        <v>28588</v>
      </c>
      <c r="E1355" s="21">
        <v>28210</v>
      </c>
      <c r="F1355" s="21">
        <v>27772</v>
      </c>
      <c r="G1355" s="21">
        <v>27755</v>
      </c>
    </row>
    <row r="1356" spans="1:7" x14ac:dyDescent="0.25">
      <c r="A1356" s="19" t="s">
        <v>103</v>
      </c>
      <c r="B1356" s="19" t="s">
        <v>1069</v>
      </c>
      <c r="C1356" s="21">
        <v>5639</v>
      </c>
      <c r="D1356" s="21">
        <v>5668</v>
      </c>
      <c r="E1356" s="21">
        <v>5665</v>
      </c>
      <c r="F1356" s="21">
        <v>5703</v>
      </c>
      <c r="G1356" s="21">
        <v>5710</v>
      </c>
    </row>
    <row r="1357" spans="1:7" x14ac:dyDescent="0.25">
      <c r="A1357" s="19" t="s">
        <v>103</v>
      </c>
      <c r="B1357" s="19" t="s">
        <v>1533</v>
      </c>
      <c r="C1357" s="21">
        <v>25474</v>
      </c>
      <c r="D1357" s="21">
        <v>25583</v>
      </c>
      <c r="E1357" s="21">
        <v>25929</v>
      </c>
      <c r="F1357" s="21">
        <v>25971</v>
      </c>
      <c r="G1357" s="21">
        <v>25826</v>
      </c>
    </row>
    <row r="1358" spans="1:7" x14ac:dyDescent="0.25">
      <c r="A1358" s="19" t="s">
        <v>103</v>
      </c>
      <c r="B1358" s="19" t="s">
        <v>1865</v>
      </c>
      <c r="C1358" s="21">
        <v>35893</v>
      </c>
      <c r="D1358" s="21">
        <v>35827</v>
      </c>
      <c r="E1358" s="21">
        <v>35876</v>
      </c>
      <c r="F1358" s="21">
        <v>35749</v>
      </c>
      <c r="G1358" s="21">
        <v>35814</v>
      </c>
    </row>
    <row r="1359" spans="1:7" x14ac:dyDescent="0.25">
      <c r="A1359" s="19" t="s">
        <v>103</v>
      </c>
      <c r="B1359" s="19" t="s">
        <v>1866</v>
      </c>
      <c r="C1359" s="21">
        <v>5527</v>
      </c>
      <c r="D1359" s="21">
        <v>5497</v>
      </c>
      <c r="E1359" s="21">
        <v>5567</v>
      </c>
      <c r="F1359" s="21">
        <v>5484</v>
      </c>
      <c r="G1359" s="21">
        <v>5432</v>
      </c>
    </row>
    <row r="1360" spans="1:7" x14ac:dyDescent="0.25">
      <c r="A1360" s="19" t="s">
        <v>103</v>
      </c>
      <c r="B1360" s="19" t="s">
        <v>976</v>
      </c>
      <c r="C1360" s="21">
        <v>9336</v>
      </c>
      <c r="D1360" s="21">
        <v>9383</v>
      </c>
      <c r="E1360" s="21">
        <v>9361</v>
      </c>
      <c r="F1360" s="21">
        <v>9369</v>
      </c>
      <c r="G1360" s="21">
        <v>9409</v>
      </c>
    </row>
    <row r="1361" spans="1:7" x14ac:dyDescent="0.25">
      <c r="A1361" s="19" t="s">
        <v>103</v>
      </c>
      <c r="B1361" s="19" t="s">
        <v>1248</v>
      </c>
      <c r="C1361" s="21">
        <v>19683</v>
      </c>
      <c r="D1361" s="21">
        <v>19772</v>
      </c>
      <c r="E1361" s="21">
        <v>19866</v>
      </c>
      <c r="F1361" s="21">
        <v>19904</v>
      </c>
      <c r="G1361" s="21">
        <v>20036</v>
      </c>
    </row>
    <row r="1362" spans="1:7" x14ac:dyDescent="0.25">
      <c r="A1362" s="19" t="s">
        <v>103</v>
      </c>
      <c r="B1362" s="19" t="s">
        <v>1867</v>
      </c>
      <c r="C1362" s="21">
        <v>23222</v>
      </c>
      <c r="D1362" s="21">
        <v>23145</v>
      </c>
      <c r="E1362" s="21">
        <v>23047</v>
      </c>
      <c r="F1362" s="21">
        <v>23064</v>
      </c>
      <c r="G1362" s="21">
        <v>23045</v>
      </c>
    </row>
    <row r="1363" spans="1:7" x14ac:dyDescent="0.25">
      <c r="A1363" s="19" t="s">
        <v>103</v>
      </c>
      <c r="B1363" s="19" t="s">
        <v>1868</v>
      </c>
      <c r="C1363" s="21">
        <v>26277</v>
      </c>
      <c r="D1363" s="21">
        <v>26100</v>
      </c>
      <c r="E1363" s="21">
        <v>25861</v>
      </c>
      <c r="F1363" s="21">
        <v>25594</v>
      </c>
      <c r="G1363" s="21">
        <v>25494</v>
      </c>
    </row>
    <row r="1364" spans="1:7" x14ac:dyDescent="0.25">
      <c r="A1364" s="19" t="s">
        <v>103</v>
      </c>
      <c r="B1364" s="19" t="s">
        <v>1869</v>
      </c>
      <c r="C1364" s="21">
        <v>33386</v>
      </c>
      <c r="D1364" s="21">
        <v>33158</v>
      </c>
      <c r="E1364" s="21">
        <v>33084</v>
      </c>
      <c r="F1364" s="21">
        <v>32918</v>
      </c>
      <c r="G1364" s="21">
        <v>32775</v>
      </c>
    </row>
    <row r="1365" spans="1:7" x14ac:dyDescent="0.25">
      <c r="A1365" s="19" t="s">
        <v>103</v>
      </c>
      <c r="B1365" s="19" t="s">
        <v>1870</v>
      </c>
      <c r="C1365" s="21">
        <v>40062</v>
      </c>
      <c r="D1365" s="21">
        <v>40142</v>
      </c>
      <c r="E1365" s="21">
        <v>39773</v>
      </c>
      <c r="F1365" s="21">
        <v>39567</v>
      </c>
      <c r="G1365" s="21">
        <v>39492</v>
      </c>
    </row>
    <row r="1366" spans="1:7" x14ac:dyDescent="0.25">
      <c r="A1366" s="19" t="s">
        <v>103</v>
      </c>
      <c r="B1366" s="19" t="s">
        <v>1337</v>
      </c>
      <c r="C1366" s="21">
        <v>8194</v>
      </c>
      <c r="D1366" s="21">
        <v>8254</v>
      </c>
      <c r="E1366" s="21">
        <v>8332</v>
      </c>
      <c r="F1366" s="21">
        <v>8305</v>
      </c>
      <c r="G1366" s="21">
        <v>8394</v>
      </c>
    </row>
    <row r="1367" spans="1:7" x14ac:dyDescent="0.25">
      <c r="A1367" s="19" t="s">
        <v>103</v>
      </c>
      <c r="B1367" s="19" t="s">
        <v>1871</v>
      </c>
      <c r="C1367" s="21">
        <v>34274</v>
      </c>
      <c r="D1367" s="21">
        <v>34199</v>
      </c>
      <c r="E1367" s="21">
        <v>34052</v>
      </c>
      <c r="F1367" s="21">
        <v>33720</v>
      </c>
      <c r="G1367" s="21">
        <v>33526</v>
      </c>
    </row>
    <row r="1368" spans="1:7" x14ac:dyDescent="0.25">
      <c r="A1368" s="19" t="s">
        <v>103</v>
      </c>
      <c r="B1368" s="19" t="s">
        <v>1872</v>
      </c>
      <c r="C1368" s="21">
        <v>21629</v>
      </c>
      <c r="D1368" s="21">
        <v>21744</v>
      </c>
      <c r="E1368" s="21">
        <v>21671</v>
      </c>
      <c r="F1368" s="21">
        <v>21878</v>
      </c>
      <c r="G1368" s="21">
        <v>21748</v>
      </c>
    </row>
    <row r="1369" spans="1:7" x14ac:dyDescent="0.25">
      <c r="A1369" s="19" t="s">
        <v>103</v>
      </c>
      <c r="B1369" s="19" t="s">
        <v>1873</v>
      </c>
      <c r="C1369" s="21">
        <v>6375</v>
      </c>
      <c r="D1369" s="21">
        <v>6479</v>
      </c>
      <c r="E1369" s="21">
        <v>6589</v>
      </c>
      <c r="F1369" s="21">
        <v>6534</v>
      </c>
      <c r="G1369" s="21">
        <v>6621</v>
      </c>
    </row>
    <row r="1370" spans="1:7" x14ac:dyDescent="0.25">
      <c r="A1370" s="19" t="s">
        <v>103</v>
      </c>
      <c r="B1370" s="19" t="s">
        <v>1874</v>
      </c>
      <c r="C1370" s="21">
        <v>158293</v>
      </c>
      <c r="D1370" s="21">
        <v>156358</v>
      </c>
      <c r="E1370" s="21">
        <v>154727</v>
      </c>
      <c r="F1370" s="21">
        <v>153272</v>
      </c>
      <c r="G1370" s="21">
        <v>151397</v>
      </c>
    </row>
    <row r="1371" spans="1:7" x14ac:dyDescent="0.25">
      <c r="A1371" s="19" t="s">
        <v>103</v>
      </c>
      <c r="B1371" s="19" t="s">
        <v>1875</v>
      </c>
      <c r="C1371" s="21">
        <v>58746</v>
      </c>
      <c r="D1371" s="21">
        <v>58670</v>
      </c>
      <c r="E1371" s="21">
        <v>58219</v>
      </c>
      <c r="F1371" s="21">
        <v>57820</v>
      </c>
      <c r="G1371" s="21">
        <v>57520</v>
      </c>
    </row>
    <row r="1372" spans="1:7" x14ac:dyDescent="0.25">
      <c r="A1372" s="19" t="s">
        <v>103</v>
      </c>
      <c r="B1372" s="19" t="s">
        <v>1876</v>
      </c>
      <c r="C1372" s="21">
        <v>14119</v>
      </c>
      <c r="D1372" s="21">
        <v>14173</v>
      </c>
      <c r="E1372" s="21">
        <v>14178</v>
      </c>
      <c r="F1372" s="21">
        <v>14206</v>
      </c>
      <c r="G1372" s="21">
        <v>14237</v>
      </c>
    </row>
    <row r="1373" spans="1:7" x14ac:dyDescent="0.25">
      <c r="A1373" s="19" t="s">
        <v>103</v>
      </c>
      <c r="B1373" s="19" t="s">
        <v>1877</v>
      </c>
      <c r="C1373" s="21">
        <v>29579</v>
      </c>
      <c r="D1373" s="21">
        <v>29468</v>
      </c>
      <c r="E1373" s="21">
        <v>29159</v>
      </c>
      <c r="F1373" s="21">
        <v>28866</v>
      </c>
      <c r="G1373" s="21">
        <v>29045</v>
      </c>
    </row>
    <row r="1374" spans="1:7" x14ac:dyDescent="0.25">
      <c r="A1374" s="19" t="s">
        <v>103</v>
      </c>
      <c r="B1374" s="19" t="s">
        <v>1878</v>
      </c>
      <c r="C1374" s="21">
        <v>9126</v>
      </c>
      <c r="D1374" s="21">
        <v>9127</v>
      </c>
      <c r="E1374" s="21">
        <v>9157</v>
      </c>
      <c r="F1374" s="21">
        <v>9248</v>
      </c>
      <c r="G1374" s="21">
        <v>9295</v>
      </c>
    </row>
    <row r="1375" spans="1:7" x14ac:dyDescent="0.25">
      <c r="A1375" s="19" t="s">
        <v>103</v>
      </c>
      <c r="B1375" s="19" t="s">
        <v>1080</v>
      </c>
      <c r="C1375" s="21">
        <v>31364</v>
      </c>
      <c r="D1375" s="21">
        <v>31411</v>
      </c>
      <c r="E1375" s="21">
        <v>31637</v>
      </c>
      <c r="F1375" s="21">
        <v>31698</v>
      </c>
      <c r="G1375" s="21">
        <v>31497</v>
      </c>
    </row>
    <row r="1376" spans="1:7" x14ac:dyDescent="0.25">
      <c r="A1376" s="19" t="s">
        <v>103</v>
      </c>
      <c r="B1376" s="19" t="s">
        <v>1081</v>
      </c>
      <c r="C1376" s="21">
        <v>11249</v>
      </c>
      <c r="D1376" s="21">
        <v>11095</v>
      </c>
      <c r="E1376" s="21">
        <v>10988</v>
      </c>
      <c r="F1376" s="21">
        <v>10970</v>
      </c>
      <c r="G1376" s="21">
        <v>10936</v>
      </c>
    </row>
    <row r="1377" spans="1:7" x14ac:dyDescent="0.25">
      <c r="A1377" s="19" t="s">
        <v>103</v>
      </c>
      <c r="B1377" s="19" t="s">
        <v>1879</v>
      </c>
      <c r="C1377" s="21">
        <v>550321</v>
      </c>
      <c r="D1377" s="21">
        <v>548872</v>
      </c>
      <c r="E1377" s="21">
        <v>544886</v>
      </c>
      <c r="F1377" s="21">
        <v>541502</v>
      </c>
      <c r="G1377" s="21">
        <v>536631</v>
      </c>
    </row>
    <row r="1378" spans="1:7" x14ac:dyDescent="0.25">
      <c r="A1378" s="19" t="s">
        <v>103</v>
      </c>
      <c r="B1378" s="19" t="s">
        <v>1880</v>
      </c>
      <c r="C1378" s="21">
        <v>4055</v>
      </c>
      <c r="D1378" s="21">
        <v>3992</v>
      </c>
      <c r="E1378" s="21">
        <v>4009</v>
      </c>
      <c r="F1378" s="21">
        <v>3987</v>
      </c>
      <c r="G1378" s="21">
        <v>4031</v>
      </c>
    </row>
    <row r="1379" spans="1:7" x14ac:dyDescent="0.25">
      <c r="A1379" s="19" t="s">
        <v>103</v>
      </c>
      <c r="B1379" s="19" t="s">
        <v>1881</v>
      </c>
      <c r="C1379" s="21">
        <v>15170</v>
      </c>
      <c r="D1379" s="21">
        <v>15252</v>
      </c>
      <c r="E1379" s="21">
        <v>15244</v>
      </c>
      <c r="F1379" s="21">
        <v>15216</v>
      </c>
      <c r="G1379" s="21">
        <v>15425</v>
      </c>
    </row>
    <row r="1380" spans="1:7" x14ac:dyDescent="0.25">
      <c r="A1380" s="19" t="s">
        <v>103</v>
      </c>
      <c r="B1380" s="19" t="s">
        <v>1882</v>
      </c>
      <c r="C1380" s="21">
        <v>14548</v>
      </c>
      <c r="D1380" s="21">
        <v>14609</v>
      </c>
      <c r="E1380" s="21">
        <v>14693</v>
      </c>
      <c r="F1380" s="21">
        <v>14613</v>
      </c>
      <c r="G1380" s="21">
        <v>14798</v>
      </c>
    </row>
    <row r="1381" spans="1:7" x14ac:dyDescent="0.25">
      <c r="A1381" s="19" t="s">
        <v>103</v>
      </c>
      <c r="B1381" s="19" t="s">
        <v>1602</v>
      </c>
      <c r="C1381" s="21">
        <v>66972</v>
      </c>
      <c r="D1381" s="21">
        <v>66566</v>
      </c>
      <c r="E1381" s="21">
        <v>66196</v>
      </c>
      <c r="F1381" s="21">
        <v>65868</v>
      </c>
      <c r="G1381" s="21">
        <v>65323</v>
      </c>
    </row>
    <row r="1382" spans="1:7" x14ac:dyDescent="0.25">
      <c r="A1382" s="19" t="s">
        <v>103</v>
      </c>
      <c r="B1382" s="19" t="s">
        <v>1883</v>
      </c>
      <c r="C1382" s="21">
        <v>9315</v>
      </c>
      <c r="D1382" s="21">
        <v>9401</v>
      </c>
      <c r="E1382" s="21">
        <v>9459</v>
      </c>
      <c r="F1382" s="21">
        <v>9392</v>
      </c>
      <c r="G1382" s="21">
        <v>9442</v>
      </c>
    </row>
    <row r="1383" spans="1:7" x14ac:dyDescent="0.25">
      <c r="A1383" s="19" t="s">
        <v>103</v>
      </c>
      <c r="B1383" s="19" t="s">
        <v>1884</v>
      </c>
      <c r="C1383" s="21">
        <v>15165</v>
      </c>
      <c r="D1383" s="21">
        <v>15158</v>
      </c>
      <c r="E1383" s="21">
        <v>15305</v>
      </c>
      <c r="F1383" s="21">
        <v>15557</v>
      </c>
      <c r="G1383" s="21">
        <v>15621</v>
      </c>
    </row>
    <row r="1384" spans="1:7" x14ac:dyDescent="0.25">
      <c r="A1384" s="19" t="s">
        <v>103</v>
      </c>
      <c r="B1384" s="19" t="s">
        <v>1885</v>
      </c>
      <c r="C1384" s="21">
        <v>199070</v>
      </c>
      <c r="D1384" s="21">
        <v>199685</v>
      </c>
      <c r="E1384" s="21">
        <v>199778</v>
      </c>
      <c r="F1384" s="21">
        <v>199967</v>
      </c>
      <c r="G1384" s="21">
        <v>200296</v>
      </c>
    </row>
    <row r="1385" spans="1:7" x14ac:dyDescent="0.25">
      <c r="A1385" s="19" t="s">
        <v>103</v>
      </c>
      <c r="B1385" s="19" t="s">
        <v>1086</v>
      </c>
      <c r="C1385" s="21">
        <v>149013</v>
      </c>
      <c r="D1385" s="21">
        <v>147191</v>
      </c>
      <c r="E1385" s="21">
        <v>145535</v>
      </c>
      <c r="F1385" s="21">
        <v>143309</v>
      </c>
      <c r="G1385" s="21">
        <v>141329</v>
      </c>
    </row>
    <row r="1386" spans="1:7" x14ac:dyDescent="0.25">
      <c r="A1386" s="19" t="s">
        <v>103</v>
      </c>
      <c r="B1386" s="19" t="s">
        <v>1886</v>
      </c>
      <c r="C1386" s="21">
        <v>97238</v>
      </c>
      <c r="D1386" s="21">
        <v>95957</v>
      </c>
      <c r="E1386" s="21">
        <v>94476</v>
      </c>
      <c r="F1386" s="21">
        <v>93228</v>
      </c>
      <c r="G1386" s="21">
        <v>91415</v>
      </c>
    </row>
    <row r="1387" spans="1:7" x14ac:dyDescent="0.25">
      <c r="A1387" s="19" t="s">
        <v>103</v>
      </c>
      <c r="B1387" s="19" t="s">
        <v>1887</v>
      </c>
      <c r="C1387" s="21">
        <v>14865</v>
      </c>
      <c r="D1387" s="21">
        <v>14997</v>
      </c>
      <c r="E1387" s="21">
        <v>14899</v>
      </c>
      <c r="F1387" s="21">
        <v>14812</v>
      </c>
      <c r="G1387" s="21">
        <v>14889</v>
      </c>
    </row>
    <row r="1388" spans="1:7" x14ac:dyDescent="0.25">
      <c r="A1388" s="19" t="s">
        <v>103</v>
      </c>
      <c r="B1388" s="19" t="s">
        <v>1888</v>
      </c>
      <c r="C1388" s="21">
        <v>161075</v>
      </c>
      <c r="D1388" s="21">
        <v>159656</v>
      </c>
      <c r="E1388" s="21">
        <v>158301</v>
      </c>
      <c r="F1388" s="21">
        <v>157225</v>
      </c>
      <c r="G1388" s="21">
        <v>156003</v>
      </c>
    </row>
    <row r="1389" spans="1:7" x14ac:dyDescent="0.25">
      <c r="A1389" s="19" t="s">
        <v>103</v>
      </c>
      <c r="B1389" s="19" t="s">
        <v>1889</v>
      </c>
      <c r="C1389" s="21">
        <v>36649</v>
      </c>
      <c r="D1389" s="21">
        <v>36738</v>
      </c>
      <c r="E1389" s="21">
        <v>36787</v>
      </c>
      <c r="F1389" s="21">
        <v>36644</v>
      </c>
      <c r="G1389" s="21">
        <v>36599</v>
      </c>
    </row>
    <row r="1390" spans="1:7" x14ac:dyDescent="0.25">
      <c r="A1390" s="19" t="s">
        <v>103</v>
      </c>
      <c r="B1390" s="19" t="s">
        <v>1612</v>
      </c>
      <c r="C1390" s="21">
        <v>9805</v>
      </c>
      <c r="D1390" s="21">
        <v>9752</v>
      </c>
      <c r="E1390" s="21">
        <v>9706</v>
      </c>
      <c r="F1390" s="21">
        <v>9810</v>
      </c>
      <c r="G1390" s="21">
        <v>9874</v>
      </c>
    </row>
    <row r="1391" spans="1:7" x14ac:dyDescent="0.25">
      <c r="A1391" s="19" t="s">
        <v>103</v>
      </c>
      <c r="B1391" s="19" t="s">
        <v>1890</v>
      </c>
      <c r="C1391" s="21">
        <v>9266</v>
      </c>
      <c r="D1391" s="21">
        <v>9323</v>
      </c>
      <c r="E1391" s="21">
        <v>9387</v>
      </c>
      <c r="F1391" s="21">
        <v>9442</v>
      </c>
      <c r="G1391" s="21">
        <v>9376</v>
      </c>
    </row>
    <row r="1392" spans="1:7" x14ac:dyDescent="0.25">
      <c r="A1392" s="19" t="s">
        <v>103</v>
      </c>
      <c r="B1392" s="19" t="s">
        <v>1672</v>
      </c>
      <c r="C1392" s="21">
        <v>24664</v>
      </c>
      <c r="D1392" s="21">
        <v>24570</v>
      </c>
      <c r="E1392" s="21">
        <v>24526</v>
      </c>
      <c r="F1392" s="21">
        <v>24381</v>
      </c>
      <c r="G1392" s="21">
        <v>24328</v>
      </c>
    </row>
    <row r="1393" spans="1:7" x14ac:dyDescent="0.25">
      <c r="A1393" s="19" t="s">
        <v>103</v>
      </c>
      <c r="B1393" s="19" t="s">
        <v>1891</v>
      </c>
      <c r="C1393" s="21">
        <v>3259</v>
      </c>
      <c r="D1393" s="21">
        <v>3291</v>
      </c>
      <c r="E1393" s="21">
        <v>3304</v>
      </c>
      <c r="F1393" s="21">
        <v>3330</v>
      </c>
      <c r="G1393" s="21">
        <v>3373</v>
      </c>
    </row>
    <row r="1394" spans="1:7" x14ac:dyDescent="0.25">
      <c r="A1394" s="19" t="s">
        <v>103</v>
      </c>
      <c r="B1394" s="19" t="s">
        <v>1892</v>
      </c>
      <c r="C1394" s="21">
        <v>21627</v>
      </c>
      <c r="D1394" s="21">
        <v>21645</v>
      </c>
      <c r="E1394" s="21">
        <v>21590</v>
      </c>
      <c r="F1394" s="21">
        <v>21435</v>
      </c>
      <c r="G1394" s="21">
        <v>21387</v>
      </c>
    </row>
    <row r="1395" spans="1:7" x14ac:dyDescent="0.25">
      <c r="A1395" s="19" t="s">
        <v>103</v>
      </c>
      <c r="B1395" s="19" t="s">
        <v>1893</v>
      </c>
      <c r="C1395" s="21">
        <v>13682</v>
      </c>
      <c r="D1395" s="21">
        <v>13723</v>
      </c>
      <c r="E1395" s="21">
        <v>13647</v>
      </c>
      <c r="F1395" s="21">
        <v>13550</v>
      </c>
      <c r="G1395" s="21">
        <v>13667</v>
      </c>
    </row>
    <row r="1396" spans="1:7" x14ac:dyDescent="0.25">
      <c r="A1396" s="19" t="s">
        <v>103</v>
      </c>
      <c r="B1396" s="19" t="s">
        <v>1894</v>
      </c>
      <c r="C1396" s="21">
        <v>18612</v>
      </c>
      <c r="D1396" s="21">
        <v>18664</v>
      </c>
      <c r="E1396" s="21">
        <v>18713</v>
      </c>
      <c r="F1396" s="21">
        <v>18783</v>
      </c>
      <c r="G1396" s="21">
        <v>18926</v>
      </c>
    </row>
    <row r="1397" spans="1:7" x14ac:dyDescent="0.25">
      <c r="A1397" s="19" t="s">
        <v>103</v>
      </c>
      <c r="B1397" s="19" t="s">
        <v>993</v>
      </c>
      <c r="C1397" s="21">
        <v>262440</v>
      </c>
      <c r="D1397" s="21">
        <v>258899</v>
      </c>
      <c r="E1397" s="21">
        <v>255464</v>
      </c>
      <c r="F1397" s="21">
        <v>252502</v>
      </c>
      <c r="G1397" s="21">
        <v>250386</v>
      </c>
    </row>
    <row r="1398" spans="1:7" x14ac:dyDescent="0.25">
      <c r="A1398" s="19" t="s">
        <v>103</v>
      </c>
      <c r="B1398" s="19" t="s">
        <v>1895</v>
      </c>
      <c r="C1398" s="21">
        <v>10897</v>
      </c>
      <c r="D1398" s="21">
        <v>11007</v>
      </c>
      <c r="E1398" s="21">
        <v>10934</v>
      </c>
      <c r="F1398" s="21">
        <v>11002</v>
      </c>
      <c r="G1398" s="21">
        <v>11018</v>
      </c>
    </row>
    <row r="1399" spans="1:7" x14ac:dyDescent="0.25">
      <c r="A1399" s="19" t="s">
        <v>103</v>
      </c>
      <c r="B1399" s="19" t="s">
        <v>1896</v>
      </c>
      <c r="C1399" s="21">
        <v>6207</v>
      </c>
      <c r="D1399" s="21">
        <v>6244</v>
      </c>
      <c r="E1399" s="21">
        <v>6322</v>
      </c>
      <c r="F1399" s="21">
        <v>6323</v>
      </c>
      <c r="G1399" s="21">
        <v>6357</v>
      </c>
    </row>
    <row r="1400" spans="1:7" x14ac:dyDescent="0.25">
      <c r="A1400" s="19" t="s">
        <v>103</v>
      </c>
      <c r="B1400" s="19" t="s">
        <v>1897</v>
      </c>
      <c r="C1400" s="21">
        <v>50484</v>
      </c>
      <c r="D1400" s="21">
        <v>50735</v>
      </c>
      <c r="E1400" s="21">
        <v>50718</v>
      </c>
      <c r="F1400" s="21">
        <v>50861</v>
      </c>
      <c r="G1400" s="21">
        <v>50827</v>
      </c>
    </row>
    <row r="1401" spans="1:7" x14ac:dyDescent="0.25">
      <c r="A1401" s="19" t="s">
        <v>103</v>
      </c>
      <c r="B1401" s="19" t="s">
        <v>1553</v>
      </c>
      <c r="C1401" s="21">
        <v>138377</v>
      </c>
      <c r="D1401" s="21">
        <v>136313</v>
      </c>
      <c r="E1401" s="21">
        <v>134205</v>
      </c>
      <c r="F1401" s="21">
        <v>132324</v>
      </c>
      <c r="G1401" s="21">
        <v>130973</v>
      </c>
    </row>
    <row r="1402" spans="1:7" x14ac:dyDescent="0.25">
      <c r="A1402" s="19" t="s">
        <v>103</v>
      </c>
      <c r="B1402" s="19" t="s">
        <v>1898</v>
      </c>
      <c r="C1402" s="21">
        <v>9709</v>
      </c>
      <c r="D1402" s="21">
        <v>9799</v>
      </c>
      <c r="E1402" s="21">
        <v>9836</v>
      </c>
      <c r="F1402" s="21">
        <v>9888</v>
      </c>
      <c r="G1402" s="21">
        <v>9837</v>
      </c>
    </row>
    <row r="1403" spans="1:7" x14ac:dyDescent="0.25">
      <c r="A1403" s="19" t="s">
        <v>104</v>
      </c>
      <c r="B1403" s="19" t="s">
        <v>1153</v>
      </c>
      <c r="C1403" s="21">
        <v>30693</v>
      </c>
      <c r="D1403" s="21">
        <v>31044</v>
      </c>
      <c r="E1403" s="21">
        <v>31462</v>
      </c>
      <c r="F1403" s="21">
        <v>31569</v>
      </c>
      <c r="G1403" s="21">
        <v>31561</v>
      </c>
    </row>
    <row r="1404" spans="1:7" x14ac:dyDescent="0.25">
      <c r="A1404" s="19" t="s">
        <v>104</v>
      </c>
      <c r="B1404" s="19" t="s">
        <v>1899</v>
      </c>
      <c r="C1404" s="21">
        <v>36953</v>
      </c>
      <c r="D1404" s="21">
        <v>36810</v>
      </c>
      <c r="E1404" s="21">
        <v>37165</v>
      </c>
      <c r="F1404" s="21">
        <v>37246</v>
      </c>
      <c r="G1404" s="21">
        <v>37276</v>
      </c>
    </row>
    <row r="1405" spans="1:7" x14ac:dyDescent="0.25">
      <c r="A1405" s="19" t="s">
        <v>104</v>
      </c>
      <c r="B1405" s="19" t="s">
        <v>1900</v>
      </c>
      <c r="C1405" s="21">
        <v>12297</v>
      </c>
      <c r="D1405" s="21">
        <v>12327</v>
      </c>
      <c r="E1405" s="21">
        <v>12448</v>
      </c>
      <c r="F1405" s="21">
        <v>12433</v>
      </c>
      <c r="G1405" s="21">
        <v>12553</v>
      </c>
    </row>
    <row r="1406" spans="1:7" x14ac:dyDescent="0.25">
      <c r="A1406" s="19" t="s">
        <v>104</v>
      </c>
      <c r="B1406" s="19" t="s">
        <v>1901</v>
      </c>
      <c r="C1406" s="21">
        <v>18174</v>
      </c>
      <c r="D1406" s="21">
        <v>18328</v>
      </c>
      <c r="E1406" s="21">
        <v>18467</v>
      </c>
      <c r="F1406" s="21">
        <v>18551</v>
      </c>
      <c r="G1406" s="21">
        <v>18665</v>
      </c>
    </row>
    <row r="1407" spans="1:7" x14ac:dyDescent="0.25">
      <c r="A1407" s="19" t="s">
        <v>104</v>
      </c>
      <c r="B1407" s="19" t="s">
        <v>1043</v>
      </c>
      <c r="C1407" s="21">
        <v>8259</v>
      </c>
      <c r="D1407" s="21">
        <v>8243</v>
      </c>
      <c r="E1407" s="21">
        <v>8255</v>
      </c>
      <c r="F1407" s="21">
        <v>8247</v>
      </c>
      <c r="G1407" s="21">
        <v>8155</v>
      </c>
    </row>
    <row r="1408" spans="1:7" x14ac:dyDescent="0.25">
      <c r="A1408" s="19" t="s">
        <v>104</v>
      </c>
      <c r="B1408" s="19" t="s">
        <v>1902</v>
      </c>
      <c r="C1408" s="21">
        <v>30628</v>
      </c>
      <c r="D1408" s="21">
        <v>31115</v>
      </c>
      <c r="E1408" s="21">
        <v>31718</v>
      </c>
      <c r="F1408" s="21">
        <v>32549</v>
      </c>
      <c r="G1408" s="21">
        <v>33230</v>
      </c>
    </row>
    <row r="1409" spans="1:7" x14ac:dyDescent="0.25">
      <c r="A1409" s="19" t="s">
        <v>104</v>
      </c>
      <c r="B1409" s="19" t="s">
        <v>936</v>
      </c>
      <c r="C1409" s="21">
        <v>14361</v>
      </c>
      <c r="D1409" s="21">
        <v>14432</v>
      </c>
      <c r="E1409" s="21">
        <v>14508</v>
      </c>
      <c r="F1409" s="21">
        <v>14553</v>
      </c>
      <c r="G1409" s="21">
        <v>14639</v>
      </c>
    </row>
    <row r="1410" spans="1:7" x14ac:dyDescent="0.25">
      <c r="A1410" s="19" t="s">
        <v>104</v>
      </c>
      <c r="B1410" s="19" t="s">
        <v>1046</v>
      </c>
      <c r="C1410" s="21">
        <v>9947</v>
      </c>
      <c r="D1410" s="21">
        <v>9920</v>
      </c>
      <c r="E1410" s="21">
        <v>10094</v>
      </c>
      <c r="F1410" s="21">
        <v>10186</v>
      </c>
      <c r="G1410" s="21">
        <v>10203</v>
      </c>
    </row>
    <row r="1411" spans="1:7" x14ac:dyDescent="0.25">
      <c r="A1411" s="19" t="s">
        <v>104</v>
      </c>
      <c r="B1411" s="19" t="s">
        <v>1519</v>
      </c>
      <c r="C1411" s="21">
        <v>17103</v>
      </c>
      <c r="D1411" s="21">
        <v>17100</v>
      </c>
      <c r="E1411" s="21">
        <v>17144</v>
      </c>
      <c r="F1411" s="21">
        <v>17224</v>
      </c>
      <c r="G1411" s="21">
        <v>17395</v>
      </c>
    </row>
    <row r="1412" spans="1:7" x14ac:dyDescent="0.25">
      <c r="A1412" s="19" t="s">
        <v>104</v>
      </c>
      <c r="B1412" s="19" t="s">
        <v>940</v>
      </c>
      <c r="C1412" s="21">
        <v>8210</v>
      </c>
      <c r="D1412" s="21">
        <v>8265</v>
      </c>
      <c r="E1412" s="21">
        <v>8240</v>
      </c>
      <c r="F1412" s="21">
        <v>8299</v>
      </c>
      <c r="G1412" s="21">
        <v>8372</v>
      </c>
    </row>
    <row r="1413" spans="1:7" x14ac:dyDescent="0.25">
      <c r="A1413" s="19" t="s">
        <v>104</v>
      </c>
      <c r="B1413" s="19" t="s">
        <v>1903</v>
      </c>
      <c r="C1413" s="21">
        <v>8988</v>
      </c>
      <c r="D1413" s="21">
        <v>9072</v>
      </c>
      <c r="E1413" s="21">
        <v>9026</v>
      </c>
      <c r="F1413" s="21">
        <v>9152</v>
      </c>
      <c r="G1413" s="21">
        <v>9209</v>
      </c>
    </row>
    <row r="1414" spans="1:7" x14ac:dyDescent="0.25">
      <c r="A1414" s="19" t="s">
        <v>104</v>
      </c>
      <c r="B1414" s="19" t="s">
        <v>941</v>
      </c>
      <c r="C1414" s="21">
        <v>15541</v>
      </c>
      <c r="D1414" s="21">
        <v>15585</v>
      </c>
      <c r="E1414" s="21">
        <v>15805</v>
      </c>
      <c r="F1414" s="21">
        <v>15896</v>
      </c>
      <c r="G1414" s="21">
        <v>16022</v>
      </c>
    </row>
    <row r="1415" spans="1:7" x14ac:dyDescent="0.25">
      <c r="A1415" s="19" t="s">
        <v>104</v>
      </c>
      <c r="B1415" s="19" t="s">
        <v>942</v>
      </c>
      <c r="C1415" s="21">
        <v>19316</v>
      </c>
      <c r="D1415" s="21">
        <v>19404</v>
      </c>
      <c r="E1415" s="21">
        <v>19621</v>
      </c>
      <c r="F1415" s="21">
        <v>19854</v>
      </c>
      <c r="G1415" s="21">
        <v>20005</v>
      </c>
    </row>
    <row r="1416" spans="1:7" x14ac:dyDescent="0.25">
      <c r="A1416" s="19" t="s">
        <v>104</v>
      </c>
      <c r="B1416" s="19" t="s">
        <v>1904</v>
      </c>
      <c r="C1416" s="21">
        <v>22124</v>
      </c>
      <c r="D1416" s="21">
        <v>22605</v>
      </c>
      <c r="E1416" s="21">
        <v>23214</v>
      </c>
      <c r="F1416" s="21">
        <v>23834</v>
      </c>
      <c r="G1416" s="21">
        <v>24500</v>
      </c>
    </row>
    <row r="1417" spans="1:7" x14ac:dyDescent="0.25">
      <c r="A1417" s="19" t="s">
        <v>104</v>
      </c>
      <c r="B1417" s="19" t="s">
        <v>1905</v>
      </c>
      <c r="C1417" s="21">
        <v>28065</v>
      </c>
      <c r="D1417" s="21">
        <v>28400</v>
      </c>
      <c r="E1417" s="21">
        <v>28528</v>
      </c>
      <c r="F1417" s="21">
        <v>28647</v>
      </c>
      <c r="G1417" s="21">
        <v>28865</v>
      </c>
    </row>
    <row r="1418" spans="1:7" x14ac:dyDescent="0.25">
      <c r="A1418" s="19" t="s">
        <v>104</v>
      </c>
      <c r="B1418" s="19" t="s">
        <v>948</v>
      </c>
      <c r="C1418" s="21">
        <v>18636</v>
      </c>
      <c r="D1418" s="21">
        <v>18825</v>
      </c>
      <c r="E1418" s="21">
        <v>19014</v>
      </c>
      <c r="F1418" s="21">
        <v>19174</v>
      </c>
      <c r="G1418" s="21">
        <v>19243</v>
      </c>
    </row>
    <row r="1419" spans="1:7" x14ac:dyDescent="0.25">
      <c r="A1419" s="19" t="s">
        <v>104</v>
      </c>
      <c r="B1419" s="19" t="s">
        <v>1228</v>
      </c>
      <c r="C1419" s="21">
        <v>184945</v>
      </c>
      <c r="D1419" s="21">
        <v>181932</v>
      </c>
      <c r="E1419" s="21">
        <v>179005</v>
      </c>
      <c r="F1419" s="21">
        <v>175721</v>
      </c>
      <c r="G1419" s="21">
        <v>173271</v>
      </c>
    </row>
    <row r="1420" spans="1:7" x14ac:dyDescent="0.25">
      <c r="A1420" s="19" t="s">
        <v>104</v>
      </c>
      <c r="B1420" s="19" t="s">
        <v>1906</v>
      </c>
      <c r="C1420" s="21">
        <v>74897</v>
      </c>
      <c r="D1420" s="21">
        <v>74912</v>
      </c>
      <c r="E1420" s="21">
        <v>75155</v>
      </c>
      <c r="F1420" s="21">
        <v>75564</v>
      </c>
      <c r="G1420" s="21">
        <v>75593</v>
      </c>
    </row>
    <row r="1421" spans="1:7" x14ac:dyDescent="0.25">
      <c r="A1421" s="19" t="s">
        <v>104</v>
      </c>
      <c r="B1421" s="19" t="s">
        <v>958</v>
      </c>
      <c r="C1421" s="21">
        <v>7713</v>
      </c>
      <c r="D1421" s="21">
        <v>7758</v>
      </c>
      <c r="E1421" s="21">
        <v>7754</v>
      </c>
      <c r="F1421" s="21">
        <v>7709</v>
      </c>
      <c r="G1421" s="21">
        <v>7729</v>
      </c>
    </row>
    <row r="1422" spans="1:7" x14ac:dyDescent="0.25">
      <c r="A1422" s="19" t="s">
        <v>104</v>
      </c>
      <c r="B1422" s="19" t="s">
        <v>1907</v>
      </c>
      <c r="C1422" s="21">
        <v>24500</v>
      </c>
      <c r="D1422" s="21">
        <v>24110</v>
      </c>
      <c r="E1422" s="21">
        <v>23951</v>
      </c>
      <c r="F1422" s="21">
        <v>23645</v>
      </c>
      <c r="G1422" s="21">
        <v>23378</v>
      </c>
    </row>
    <row r="1423" spans="1:7" x14ac:dyDescent="0.25">
      <c r="A1423" s="19" t="s">
        <v>104</v>
      </c>
      <c r="B1423" s="19" t="s">
        <v>960</v>
      </c>
      <c r="C1423" s="21">
        <v>13586</v>
      </c>
      <c r="D1423" s="21">
        <v>13996</v>
      </c>
      <c r="E1423" s="21">
        <v>13529</v>
      </c>
      <c r="F1423" s="21">
        <v>13566</v>
      </c>
      <c r="G1423" s="21">
        <v>13549</v>
      </c>
    </row>
    <row r="1424" spans="1:7" x14ac:dyDescent="0.25">
      <c r="A1424" s="19" t="s">
        <v>104</v>
      </c>
      <c r="B1424" s="19" t="s">
        <v>1908</v>
      </c>
      <c r="C1424" s="21">
        <v>20758</v>
      </c>
      <c r="D1424" s="21">
        <v>20984</v>
      </c>
      <c r="E1424" s="21">
        <v>21037</v>
      </c>
      <c r="F1424" s="21">
        <v>21219</v>
      </c>
      <c r="G1424" s="21">
        <v>21444</v>
      </c>
    </row>
    <row r="1425" spans="1:7" x14ac:dyDescent="0.25">
      <c r="A1425" s="19" t="s">
        <v>104</v>
      </c>
      <c r="B1425" s="19" t="s">
        <v>1319</v>
      </c>
      <c r="C1425" s="21">
        <v>47632</v>
      </c>
      <c r="D1425" s="21">
        <v>47278</v>
      </c>
      <c r="E1425" s="21">
        <v>46949</v>
      </c>
      <c r="F1425" s="21">
        <v>46643</v>
      </c>
      <c r="G1425" s="21">
        <v>46305</v>
      </c>
    </row>
    <row r="1426" spans="1:7" x14ac:dyDescent="0.25">
      <c r="A1426" s="19" t="s">
        <v>104</v>
      </c>
      <c r="B1426" s="19" t="s">
        <v>1478</v>
      </c>
      <c r="C1426" s="21">
        <v>208080</v>
      </c>
      <c r="D1426" s="21">
        <v>206284</v>
      </c>
      <c r="E1426" s="21">
        <v>204966</v>
      </c>
      <c r="F1426" s="21">
        <v>202504</v>
      </c>
      <c r="G1426" s="21">
        <v>200674</v>
      </c>
    </row>
    <row r="1427" spans="1:7" x14ac:dyDescent="0.25">
      <c r="A1427" s="19" t="s">
        <v>104</v>
      </c>
      <c r="B1427" s="19" t="s">
        <v>1909</v>
      </c>
      <c r="C1427" s="21">
        <v>231840</v>
      </c>
      <c r="D1427" s="21">
        <v>235824</v>
      </c>
      <c r="E1427" s="21">
        <v>239929</v>
      </c>
      <c r="F1427" s="21">
        <v>242176</v>
      </c>
      <c r="G1427" s="21">
        <v>244216</v>
      </c>
    </row>
    <row r="1428" spans="1:7" x14ac:dyDescent="0.25">
      <c r="A1428" s="19" t="s">
        <v>104</v>
      </c>
      <c r="B1428" s="19" t="s">
        <v>1242</v>
      </c>
      <c r="C1428" s="21">
        <v>17010</v>
      </c>
      <c r="D1428" s="21">
        <v>17444</v>
      </c>
      <c r="E1428" s="21">
        <v>17849</v>
      </c>
      <c r="F1428" s="21">
        <v>18017</v>
      </c>
      <c r="G1428" s="21">
        <v>18367</v>
      </c>
    </row>
    <row r="1429" spans="1:7" x14ac:dyDescent="0.25">
      <c r="A1429" s="19" t="s">
        <v>104</v>
      </c>
      <c r="B1429" s="19" t="s">
        <v>1910</v>
      </c>
      <c r="C1429" s="21">
        <v>8064</v>
      </c>
      <c r="D1429" s="21">
        <v>8256</v>
      </c>
      <c r="E1429" s="21">
        <v>8333</v>
      </c>
      <c r="F1429" s="21">
        <v>8588</v>
      </c>
      <c r="G1429" s="21">
        <v>8705</v>
      </c>
    </row>
    <row r="1430" spans="1:7" x14ac:dyDescent="0.25">
      <c r="A1430" s="19" t="s">
        <v>104</v>
      </c>
      <c r="B1430" s="19" t="s">
        <v>1911</v>
      </c>
      <c r="C1430" s="21">
        <v>1327</v>
      </c>
      <c r="D1430" s="21">
        <v>1307</v>
      </c>
      <c r="E1430" s="21">
        <v>1341</v>
      </c>
      <c r="F1430" s="21">
        <v>1326</v>
      </c>
      <c r="G1430" s="21">
        <v>1337</v>
      </c>
    </row>
    <row r="1431" spans="1:7" x14ac:dyDescent="0.25">
      <c r="A1431" s="19" t="s">
        <v>104</v>
      </c>
      <c r="B1431" s="19" t="s">
        <v>1912</v>
      </c>
      <c r="C1431" s="21">
        <v>23390</v>
      </c>
      <c r="D1431" s="21">
        <v>23461</v>
      </c>
      <c r="E1431" s="21">
        <v>23499</v>
      </c>
      <c r="F1431" s="21">
        <v>23416</v>
      </c>
      <c r="G1431" s="21">
        <v>23543</v>
      </c>
    </row>
    <row r="1432" spans="1:7" x14ac:dyDescent="0.25">
      <c r="A1432" s="19" t="s">
        <v>104</v>
      </c>
      <c r="B1432" s="19" t="s">
        <v>964</v>
      </c>
      <c r="C1432" s="21">
        <v>143617</v>
      </c>
      <c r="D1432" s="21">
        <v>143127</v>
      </c>
      <c r="E1432" s="21">
        <v>142246</v>
      </c>
      <c r="F1432" s="21">
        <v>141535</v>
      </c>
      <c r="G1432" s="21">
        <v>141354</v>
      </c>
    </row>
    <row r="1433" spans="1:7" x14ac:dyDescent="0.25">
      <c r="A1433" s="19" t="s">
        <v>104</v>
      </c>
      <c r="B1433" s="19" t="s">
        <v>1325</v>
      </c>
      <c r="C1433" s="21">
        <v>16383</v>
      </c>
      <c r="D1433" s="21">
        <v>16425</v>
      </c>
      <c r="E1433" s="21">
        <v>16574</v>
      </c>
      <c r="F1433" s="21">
        <v>16588</v>
      </c>
      <c r="G1433" s="21">
        <v>16554</v>
      </c>
    </row>
    <row r="1434" spans="1:7" x14ac:dyDescent="0.25">
      <c r="A1434" s="19" t="s">
        <v>104</v>
      </c>
      <c r="B1434" s="19" t="s">
        <v>965</v>
      </c>
      <c r="C1434" s="21">
        <v>6990</v>
      </c>
      <c r="D1434" s="21">
        <v>7093</v>
      </c>
      <c r="E1434" s="21">
        <v>7227</v>
      </c>
      <c r="F1434" s="21">
        <v>7312</v>
      </c>
      <c r="G1434" s="21">
        <v>7503</v>
      </c>
    </row>
    <row r="1435" spans="1:7" x14ac:dyDescent="0.25">
      <c r="A1435" s="19" t="s">
        <v>104</v>
      </c>
      <c r="B1435" s="19" t="s">
        <v>1913</v>
      </c>
      <c r="C1435" s="21">
        <v>11128</v>
      </c>
      <c r="D1435" s="21">
        <v>11215</v>
      </c>
      <c r="E1435" s="21">
        <v>11284</v>
      </c>
      <c r="F1435" s="21">
        <v>11436</v>
      </c>
      <c r="G1435" s="21">
        <v>11632</v>
      </c>
    </row>
    <row r="1436" spans="1:7" x14ac:dyDescent="0.25">
      <c r="A1436" s="19" t="s">
        <v>104</v>
      </c>
      <c r="B1436" s="19" t="s">
        <v>1328</v>
      </c>
      <c r="C1436" s="21">
        <v>68098</v>
      </c>
      <c r="D1436" s="21">
        <v>68196</v>
      </c>
      <c r="E1436" s="21">
        <v>68364</v>
      </c>
      <c r="F1436" s="21">
        <v>68473</v>
      </c>
      <c r="G1436" s="21">
        <v>68629</v>
      </c>
    </row>
    <row r="1437" spans="1:7" x14ac:dyDescent="0.25">
      <c r="A1437" s="19" t="s">
        <v>104</v>
      </c>
      <c r="B1437" s="19" t="s">
        <v>1914</v>
      </c>
      <c r="C1437" s="21">
        <v>9742</v>
      </c>
      <c r="D1437" s="21">
        <v>9733</v>
      </c>
      <c r="E1437" s="21">
        <v>10093</v>
      </c>
      <c r="F1437" s="21">
        <v>10035</v>
      </c>
      <c r="G1437" s="21">
        <v>10111</v>
      </c>
    </row>
    <row r="1438" spans="1:7" x14ac:dyDescent="0.25">
      <c r="A1438" s="19" t="s">
        <v>104</v>
      </c>
      <c r="B1438" s="19" t="s">
        <v>1068</v>
      </c>
      <c r="C1438" s="21">
        <v>54019</v>
      </c>
      <c r="D1438" s="21">
        <v>53542</v>
      </c>
      <c r="E1438" s="21">
        <v>54178</v>
      </c>
      <c r="F1438" s="21">
        <v>53476</v>
      </c>
      <c r="G1438" s="21">
        <v>52736</v>
      </c>
    </row>
    <row r="1439" spans="1:7" x14ac:dyDescent="0.25">
      <c r="A1439" s="19" t="s">
        <v>104</v>
      </c>
      <c r="B1439" s="19" t="s">
        <v>966</v>
      </c>
      <c r="C1439" s="21">
        <v>63343</v>
      </c>
      <c r="D1439" s="21">
        <v>62637</v>
      </c>
      <c r="E1439" s="21">
        <v>61536</v>
      </c>
      <c r="F1439" s="21">
        <v>61364</v>
      </c>
      <c r="G1439" s="21">
        <v>60966</v>
      </c>
    </row>
    <row r="1440" spans="1:7" x14ac:dyDescent="0.25">
      <c r="A1440" s="19" t="s">
        <v>104</v>
      </c>
      <c r="B1440" s="19" t="s">
        <v>967</v>
      </c>
      <c r="C1440" s="21">
        <v>74125</v>
      </c>
      <c r="D1440" s="21">
        <v>75238</v>
      </c>
      <c r="E1440" s="21">
        <v>76309</v>
      </c>
      <c r="F1440" s="21">
        <v>77376</v>
      </c>
      <c r="G1440" s="21">
        <v>78348</v>
      </c>
    </row>
    <row r="1441" spans="1:7" x14ac:dyDescent="0.25">
      <c r="A1441" s="19" t="s">
        <v>104</v>
      </c>
      <c r="B1441" s="19" t="s">
        <v>968</v>
      </c>
      <c r="C1441" s="21">
        <v>12586</v>
      </c>
      <c r="D1441" s="21">
        <v>12448</v>
      </c>
      <c r="E1441" s="21">
        <v>12629</v>
      </c>
      <c r="F1441" s="21">
        <v>12812</v>
      </c>
      <c r="G1441" s="21">
        <v>12691</v>
      </c>
    </row>
    <row r="1442" spans="1:7" x14ac:dyDescent="0.25">
      <c r="A1442" s="19" t="s">
        <v>104</v>
      </c>
      <c r="B1442" s="19" t="s">
        <v>1915</v>
      </c>
      <c r="C1442" s="21">
        <v>22786</v>
      </c>
      <c r="D1442" s="21">
        <v>22791</v>
      </c>
      <c r="E1442" s="21">
        <v>22819</v>
      </c>
      <c r="F1442" s="21">
        <v>22789</v>
      </c>
      <c r="G1442" s="21">
        <v>22777</v>
      </c>
    </row>
    <row r="1443" spans="1:7" x14ac:dyDescent="0.25">
      <c r="A1443" s="19" t="s">
        <v>104</v>
      </c>
      <c r="B1443" s="19" t="s">
        <v>969</v>
      </c>
      <c r="C1443" s="21">
        <v>85436</v>
      </c>
      <c r="D1443" s="21">
        <v>85276</v>
      </c>
      <c r="E1443" s="21">
        <v>85071</v>
      </c>
      <c r="F1443" s="21">
        <v>84837</v>
      </c>
      <c r="G1443" s="21">
        <v>84740</v>
      </c>
    </row>
    <row r="1444" spans="1:7" x14ac:dyDescent="0.25">
      <c r="A1444" s="19" t="s">
        <v>104</v>
      </c>
      <c r="B1444" s="19" t="s">
        <v>1916</v>
      </c>
      <c r="C1444" s="21">
        <v>28183</v>
      </c>
      <c r="D1444" s="21">
        <v>28616</v>
      </c>
      <c r="E1444" s="21">
        <v>29292</v>
      </c>
      <c r="F1444" s="21">
        <v>29779</v>
      </c>
      <c r="G1444" s="21">
        <v>30241</v>
      </c>
    </row>
    <row r="1445" spans="1:7" x14ac:dyDescent="0.25">
      <c r="A1445" s="19" t="s">
        <v>104</v>
      </c>
      <c r="B1445" s="19" t="s">
        <v>1069</v>
      </c>
      <c r="C1445" s="21">
        <v>34153</v>
      </c>
      <c r="D1445" s="21">
        <v>34210</v>
      </c>
      <c r="E1445" s="21">
        <v>34340</v>
      </c>
      <c r="F1445" s="21">
        <v>34375</v>
      </c>
      <c r="G1445" s="21">
        <v>34522</v>
      </c>
    </row>
    <row r="1446" spans="1:7" x14ac:dyDescent="0.25">
      <c r="A1446" s="19" t="s">
        <v>104</v>
      </c>
      <c r="B1446" s="19" t="s">
        <v>971</v>
      </c>
      <c r="C1446" s="21">
        <v>58595</v>
      </c>
      <c r="D1446" s="21">
        <v>58760</v>
      </c>
      <c r="E1446" s="21">
        <v>59147</v>
      </c>
      <c r="F1446" s="21">
        <v>59549</v>
      </c>
      <c r="G1446" s="21">
        <v>59697</v>
      </c>
    </row>
    <row r="1447" spans="1:7" x14ac:dyDescent="0.25">
      <c r="A1447" s="19" t="s">
        <v>104</v>
      </c>
      <c r="B1447" s="19" t="s">
        <v>973</v>
      </c>
      <c r="C1447" s="21">
        <v>106272</v>
      </c>
      <c r="D1447" s="21">
        <v>105648</v>
      </c>
      <c r="E1447" s="21">
        <v>104584</v>
      </c>
      <c r="F1447" s="21">
        <v>103852</v>
      </c>
      <c r="G1447" s="21">
        <v>102453</v>
      </c>
    </row>
    <row r="1448" spans="1:7" x14ac:dyDescent="0.25">
      <c r="A1448" s="19" t="s">
        <v>104</v>
      </c>
      <c r="B1448" s="19" t="s">
        <v>975</v>
      </c>
      <c r="C1448" s="21">
        <v>24573</v>
      </c>
      <c r="D1448" s="21">
        <v>24752</v>
      </c>
      <c r="E1448" s="21">
        <v>25108</v>
      </c>
      <c r="F1448" s="21">
        <v>25106</v>
      </c>
      <c r="G1448" s="21">
        <v>25412</v>
      </c>
    </row>
    <row r="1449" spans="1:7" x14ac:dyDescent="0.25">
      <c r="A1449" s="19" t="s">
        <v>104</v>
      </c>
      <c r="B1449" s="19" t="s">
        <v>976</v>
      </c>
      <c r="C1449" s="21">
        <v>35294</v>
      </c>
      <c r="D1449" s="21">
        <v>35436</v>
      </c>
      <c r="E1449" s="21">
        <v>35590</v>
      </c>
      <c r="F1449" s="21">
        <v>35785</v>
      </c>
      <c r="G1449" s="21">
        <v>35891</v>
      </c>
    </row>
    <row r="1450" spans="1:7" x14ac:dyDescent="0.25">
      <c r="A1450" s="19" t="s">
        <v>104</v>
      </c>
      <c r="B1450" s="19" t="s">
        <v>978</v>
      </c>
      <c r="C1450" s="21">
        <v>35252</v>
      </c>
      <c r="D1450" s="21">
        <v>35543</v>
      </c>
      <c r="E1450" s="21">
        <v>35851</v>
      </c>
      <c r="F1450" s="21">
        <v>35897</v>
      </c>
      <c r="G1450" s="21">
        <v>35823</v>
      </c>
    </row>
    <row r="1451" spans="1:7" x14ac:dyDescent="0.25">
      <c r="A1451" s="19" t="s">
        <v>104</v>
      </c>
      <c r="B1451" s="19" t="s">
        <v>979</v>
      </c>
      <c r="C1451" s="21">
        <v>9775</v>
      </c>
      <c r="D1451" s="21">
        <v>9994</v>
      </c>
      <c r="E1451" s="21">
        <v>10143</v>
      </c>
      <c r="F1451" s="21">
        <v>10235</v>
      </c>
      <c r="G1451" s="21">
        <v>10195</v>
      </c>
    </row>
    <row r="1452" spans="1:7" x14ac:dyDescent="0.25">
      <c r="A1452" s="19" t="s">
        <v>104</v>
      </c>
      <c r="B1452" s="19" t="s">
        <v>1917</v>
      </c>
      <c r="C1452" s="21">
        <v>29118</v>
      </c>
      <c r="D1452" s="21">
        <v>29151</v>
      </c>
      <c r="E1452" s="21">
        <v>29435</v>
      </c>
      <c r="F1452" s="21">
        <v>29473</v>
      </c>
      <c r="G1452" s="21">
        <v>29481</v>
      </c>
    </row>
    <row r="1453" spans="1:7" x14ac:dyDescent="0.25">
      <c r="A1453" s="19" t="s">
        <v>104</v>
      </c>
      <c r="B1453" s="19" t="s">
        <v>1076</v>
      </c>
      <c r="C1453" s="21">
        <v>21018</v>
      </c>
      <c r="D1453" s="21">
        <v>21355</v>
      </c>
      <c r="E1453" s="21">
        <v>21396</v>
      </c>
      <c r="F1453" s="21">
        <v>21461</v>
      </c>
      <c r="G1453" s="21">
        <v>21569</v>
      </c>
    </row>
    <row r="1454" spans="1:7" x14ac:dyDescent="0.25">
      <c r="A1454" s="19" t="s">
        <v>104</v>
      </c>
      <c r="B1454" s="19" t="s">
        <v>1918</v>
      </c>
      <c r="C1454" s="21">
        <v>10417</v>
      </c>
      <c r="D1454" s="21">
        <v>10550</v>
      </c>
      <c r="E1454" s="21">
        <v>10711</v>
      </c>
      <c r="F1454" s="21">
        <v>10879</v>
      </c>
      <c r="G1454" s="21">
        <v>10942</v>
      </c>
    </row>
    <row r="1455" spans="1:7" x14ac:dyDescent="0.25">
      <c r="A1455" s="19" t="s">
        <v>104</v>
      </c>
      <c r="B1455" s="19" t="s">
        <v>1919</v>
      </c>
      <c r="C1455" s="21">
        <v>49587</v>
      </c>
      <c r="D1455" s="21">
        <v>49249</v>
      </c>
      <c r="E1455" s="21">
        <v>49678</v>
      </c>
      <c r="F1455" s="21">
        <v>49534</v>
      </c>
      <c r="G1455" s="21">
        <v>49510</v>
      </c>
    </row>
    <row r="1456" spans="1:7" x14ac:dyDescent="0.25">
      <c r="A1456" s="19" t="s">
        <v>104</v>
      </c>
      <c r="B1456" s="19" t="s">
        <v>1920</v>
      </c>
      <c r="C1456" s="21">
        <v>34192</v>
      </c>
      <c r="D1456" s="21">
        <v>34156</v>
      </c>
      <c r="E1456" s="21">
        <v>34158</v>
      </c>
      <c r="F1456" s="21">
        <v>34241</v>
      </c>
      <c r="G1456" s="21">
        <v>34202</v>
      </c>
    </row>
    <row r="1457" spans="1:7" x14ac:dyDescent="0.25">
      <c r="A1457" s="19" t="s">
        <v>104</v>
      </c>
      <c r="B1457" s="19" t="s">
        <v>1921</v>
      </c>
      <c r="C1457" s="21">
        <v>55535</v>
      </c>
      <c r="D1457" s="21">
        <v>55323</v>
      </c>
      <c r="E1457" s="21">
        <v>55255</v>
      </c>
      <c r="F1457" s="21">
        <v>55037</v>
      </c>
      <c r="G1457" s="21">
        <v>54944</v>
      </c>
    </row>
    <row r="1458" spans="1:7" x14ac:dyDescent="0.25">
      <c r="A1458" s="19" t="s">
        <v>104</v>
      </c>
      <c r="B1458" s="19" t="s">
        <v>981</v>
      </c>
      <c r="C1458" s="21">
        <v>11973</v>
      </c>
      <c r="D1458" s="21">
        <v>11918</v>
      </c>
      <c r="E1458" s="21">
        <v>12014</v>
      </c>
      <c r="F1458" s="21">
        <v>12056</v>
      </c>
      <c r="G1458" s="21">
        <v>12071</v>
      </c>
    </row>
    <row r="1459" spans="1:7" x14ac:dyDescent="0.25">
      <c r="A1459" s="19" t="s">
        <v>104</v>
      </c>
      <c r="B1459" s="19" t="s">
        <v>983</v>
      </c>
      <c r="C1459" s="21">
        <v>39288</v>
      </c>
      <c r="D1459" s="21">
        <v>39380</v>
      </c>
      <c r="E1459" s="21">
        <v>39510</v>
      </c>
      <c r="F1459" s="21">
        <v>39592</v>
      </c>
      <c r="G1459" s="21">
        <v>39890</v>
      </c>
    </row>
    <row r="1460" spans="1:7" x14ac:dyDescent="0.25">
      <c r="A1460" s="19" t="s">
        <v>104</v>
      </c>
      <c r="B1460" s="19" t="s">
        <v>1922</v>
      </c>
      <c r="C1460" s="21">
        <v>32174</v>
      </c>
      <c r="D1460" s="21">
        <v>31881</v>
      </c>
      <c r="E1460" s="21">
        <v>31709</v>
      </c>
      <c r="F1460" s="21">
        <v>31470</v>
      </c>
      <c r="G1460" s="21">
        <v>30857</v>
      </c>
    </row>
    <row r="1461" spans="1:7" x14ac:dyDescent="0.25">
      <c r="A1461" s="19" t="s">
        <v>104</v>
      </c>
      <c r="B1461" s="19" t="s">
        <v>1923</v>
      </c>
      <c r="C1461" s="21">
        <v>25126</v>
      </c>
      <c r="D1461" s="21">
        <v>25088</v>
      </c>
      <c r="E1461" s="21">
        <v>25215</v>
      </c>
      <c r="F1461" s="21">
        <v>25405</v>
      </c>
      <c r="G1461" s="21">
        <v>25440</v>
      </c>
    </row>
    <row r="1462" spans="1:7" x14ac:dyDescent="0.25">
      <c r="A1462" s="19" t="s">
        <v>104</v>
      </c>
      <c r="B1462" s="19" t="s">
        <v>1344</v>
      </c>
      <c r="C1462" s="21">
        <v>6792</v>
      </c>
      <c r="D1462" s="21">
        <v>7055</v>
      </c>
      <c r="E1462" s="21">
        <v>7208</v>
      </c>
      <c r="F1462" s="21">
        <v>7368</v>
      </c>
      <c r="G1462" s="21">
        <v>7511</v>
      </c>
    </row>
    <row r="1463" spans="1:7" x14ac:dyDescent="0.25">
      <c r="A1463" s="19" t="s">
        <v>104</v>
      </c>
      <c r="B1463" s="19" t="s">
        <v>1924</v>
      </c>
      <c r="C1463" s="21">
        <v>155271</v>
      </c>
      <c r="D1463" s="21">
        <v>154250</v>
      </c>
      <c r="E1463" s="21">
        <v>152904</v>
      </c>
      <c r="F1463" s="21">
        <v>151514</v>
      </c>
      <c r="G1463" s="21">
        <v>149447</v>
      </c>
    </row>
    <row r="1464" spans="1:7" x14ac:dyDescent="0.25">
      <c r="A1464" s="19" t="s">
        <v>104</v>
      </c>
      <c r="B1464" s="19" t="s">
        <v>1086</v>
      </c>
      <c r="C1464" s="21">
        <v>28124</v>
      </c>
      <c r="D1464" s="21">
        <v>28319</v>
      </c>
      <c r="E1464" s="21">
        <v>28436</v>
      </c>
      <c r="F1464" s="21">
        <v>28351</v>
      </c>
      <c r="G1464" s="21">
        <v>28432</v>
      </c>
    </row>
    <row r="1465" spans="1:7" x14ac:dyDescent="0.25">
      <c r="A1465" s="19" t="s">
        <v>104</v>
      </c>
      <c r="B1465" s="19" t="s">
        <v>1925</v>
      </c>
      <c r="C1465" s="21">
        <v>4321</v>
      </c>
      <c r="D1465" s="21">
        <v>4375</v>
      </c>
      <c r="E1465" s="21">
        <v>4415</v>
      </c>
      <c r="F1465" s="21">
        <v>4513</v>
      </c>
      <c r="G1465" s="21">
        <v>4563</v>
      </c>
    </row>
    <row r="1466" spans="1:7" x14ac:dyDescent="0.25">
      <c r="A1466" s="19" t="s">
        <v>104</v>
      </c>
      <c r="B1466" s="19" t="s">
        <v>1671</v>
      </c>
      <c r="C1466" s="21">
        <v>26658</v>
      </c>
      <c r="D1466" s="21">
        <v>26717</v>
      </c>
      <c r="E1466" s="21">
        <v>26905</v>
      </c>
      <c r="F1466" s="21">
        <v>26992</v>
      </c>
      <c r="G1466" s="21">
        <v>27169</v>
      </c>
    </row>
    <row r="1467" spans="1:7" x14ac:dyDescent="0.25">
      <c r="A1467" s="19" t="s">
        <v>104</v>
      </c>
      <c r="B1467" s="19" t="s">
        <v>1609</v>
      </c>
      <c r="C1467" s="21">
        <v>15916</v>
      </c>
      <c r="D1467" s="21">
        <v>16029</v>
      </c>
      <c r="E1467" s="21">
        <v>16073</v>
      </c>
      <c r="F1467" s="21">
        <v>15949</v>
      </c>
      <c r="G1467" s="21">
        <v>16079</v>
      </c>
    </row>
    <row r="1468" spans="1:7" x14ac:dyDescent="0.25">
      <c r="A1468" s="19" t="s">
        <v>104</v>
      </c>
      <c r="B1468" s="19" t="s">
        <v>1091</v>
      </c>
      <c r="C1468" s="21">
        <v>18336</v>
      </c>
      <c r="D1468" s="21">
        <v>17997</v>
      </c>
      <c r="E1468" s="21">
        <v>18593</v>
      </c>
      <c r="F1468" s="21">
        <v>18183</v>
      </c>
      <c r="G1468" s="21">
        <v>18271</v>
      </c>
    </row>
    <row r="1469" spans="1:7" x14ac:dyDescent="0.25">
      <c r="A1469" s="19" t="s">
        <v>104</v>
      </c>
      <c r="B1469" s="19" t="s">
        <v>1926</v>
      </c>
      <c r="C1469" s="21">
        <v>25110</v>
      </c>
      <c r="D1469" s="21">
        <v>26211</v>
      </c>
      <c r="E1469" s="21">
        <v>26142</v>
      </c>
      <c r="F1469" s="21">
        <v>26493</v>
      </c>
      <c r="G1469" s="21">
        <v>26877</v>
      </c>
    </row>
    <row r="1470" spans="1:7" x14ac:dyDescent="0.25">
      <c r="A1470" s="19" t="s">
        <v>104</v>
      </c>
      <c r="B1470" s="19" t="s">
        <v>1927</v>
      </c>
      <c r="C1470" s="21">
        <v>13809</v>
      </c>
      <c r="D1470" s="21">
        <v>13961</v>
      </c>
      <c r="E1470" s="21">
        <v>14094</v>
      </c>
      <c r="F1470" s="21">
        <v>14342</v>
      </c>
      <c r="G1470" s="21">
        <v>14582</v>
      </c>
    </row>
    <row r="1471" spans="1:7" x14ac:dyDescent="0.25">
      <c r="A1471" s="19" t="s">
        <v>104</v>
      </c>
      <c r="B1471" s="19" t="s">
        <v>1928</v>
      </c>
      <c r="C1471" s="21">
        <v>28321</v>
      </c>
      <c r="D1471" s="21">
        <v>28347</v>
      </c>
      <c r="E1471" s="21">
        <v>28581</v>
      </c>
      <c r="F1471" s="21">
        <v>28306</v>
      </c>
      <c r="G1471" s="21">
        <v>28465</v>
      </c>
    </row>
    <row r="1472" spans="1:7" x14ac:dyDescent="0.25">
      <c r="A1472" s="19" t="s">
        <v>104</v>
      </c>
      <c r="B1472" s="19" t="s">
        <v>1929</v>
      </c>
      <c r="C1472" s="21">
        <v>22015</v>
      </c>
      <c r="D1472" s="21">
        <v>22039</v>
      </c>
      <c r="E1472" s="21">
        <v>21953</v>
      </c>
      <c r="F1472" s="21">
        <v>22063</v>
      </c>
      <c r="G1472" s="21">
        <v>22018</v>
      </c>
    </row>
    <row r="1473" spans="1:7" x14ac:dyDescent="0.25">
      <c r="A1473" s="19" t="s">
        <v>104</v>
      </c>
      <c r="B1473" s="19" t="s">
        <v>1930</v>
      </c>
      <c r="C1473" s="21">
        <v>19383</v>
      </c>
      <c r="D1473" s="21">
        <v>19383</v>
      </c>
      <c r="E1473" s="21">
        <v>19518</v>
      </c>
      <c r="F1473" s="21">
        <v>19442</v>
      </c>
      <c r="G1473" s="21">
        <v>19481</v>
      </c>
    </row>
    <row r="1474" spans="1:7" x14ac:dyDescent="0.25">
      <c r="A1474" s="19" t="s">
        <v>104</v>
      </c>
      <c r="B1474" s="19" t="s">
        <v>1931</v>
      </c>
      <c r="C1474" s="21">
        <v>9632</v>
      </c>
      <c r="D1474" s="21">
        <v>9922</v>
      </c>
      <c r="E1474" s="21">
        <v>9984</v>
      </c>
      <c r="F1474" s="21">
        <v>10139</v>
      </c>
      <c r="G1474" s="21">
        <v>10264</v>
      </c>
    </row>
    <row r="1475" spans="1:7" x14ac:dyDescent="0.25">
      <c r="A1475" s="19" t="s">
        <v>104</v>
      </c>
      <c r="B1475" s="19" t="s">
        <v>1092</v>
      </c>
      <c r="C1475" s="21">
        <v>28815</v>
      </c>
      <c r="D1475" s="21">
        <v>28615</v>
      </c>
      <c r="E1475" s="21">
        <v>28486</v>
      </c>
      <c r="F1475" s="21">
        <v>28308</v>
      </c>
      <c r="G1475" s="21">
        <v>28311</v>
      </c>
    </row>
    <row r="1476" spans="1:7" x14ac:dyDescent="0.25">
      <c r="A1476" s="19" t="s">
        <v>104</v>
      </c>
      <c r="B1476" s="19" t="s">
        <v>1932</v>
      </c>
      <c r="C1476" s="21">
        <v>14286</v>
      </c>
      <c r="D1476" s="21">
        <v>14436</v>
      </c>
      <c r="E1476" s="21">
        <v>14505</v>
      </c>
      <c r="F1476" s="21">
        <v>14556</v>
      </c>
      <c r="G1476" s="21">
        <v>14601</v>
      </c>
    </row>
    <row r="1477" spans="1:7" x14ac:dyDescent="0.25">
      <c r="A1477" s="19" t="s">
        <v>104</v>
      </c>
      <c r="B1477" s="19" t="s">
        <v>1368</v>
      </c>
      <c r="C1477" s="21">
        <v>45381</v>
      </c>
      <c r="D1477" s="21">
        <v>46093</v>
      </c>
      <c r="E1477" s="21">
        <v>46682</v>
      </c>
      <c r="F1477" s="21">
        <v>46958</v>
      </c>
      <c r="G1477" s="21">
        <v>47481</v>
      </c>
    </row>
    <row r="1478" spans="1:7" x14ac:dyDescent="0.25">
      <c r="A1478" s="19" t="s">
        <v>104</v>
      </c>
      <c r="B1478" s="19" t="s">
        <v>993</v>
      </c>
      <c r="C1478" s="21">
        <v>43909</v>
      </c>
      <c r="D1478" s="21">
        <v>45036</v>
      </c>
      <c r="E1478" s="21">
        <v>46197</v>
      </c>
      <c r="F1478" s="21">
        <v>47183</v>
      </c>
      <c r="G1478" s="21">
        <v>47959</v>
      </c>
    </row>
    <row r="1479" spans="1:7" x14ac:dyDescent="0.25">
      <c r="A1479" s="19" t="s">
        <v>104</v>
      </c>
      <c r="B1479" s="19" t="s">
        <v>1369</v>
      </c>
      <c r="C1479" s="21">
        <v>20183</v>
      </c>
      <c r="D1479" s="21">
        <v>20296</v>
      </c>
      <c r="E1479" s="21">
        <v>20430</v>
      </c>
      <c r="F1479" s="21">
        <v>20460</v>
      </c>
      <c r="G1479" s="21">
        <v>20497</v>
      </c>
    </row>
    <row r="1480" spans="1:7" x14ac:dyDescent="0.25">
      <c r="A1480" s="19" t="s">
        <v>104</v>
      </c>
      <c r="B1480" s="19" t="s">
        <v>1370</v>
      </c>
      <c r="C1480" s="21">
        <v>9689</v>
      </c>
      <c r="D1480" s="21">
        <v>9788</v>
      </c>
      <c r="E1480" s="21">
        <v>9732</v>
      </c>
      <c r="F1480" s="21">
        <v>9758</v>
      </c>
      <c r="G1480" s="21">
        <v>9873</v>
      </c>
    </row>
    <row r="1481" spans="1:7" x14ac:dyDescent="0.25">
      <c r="A1481" s="19" t="s">
        <v>104</v>
      </c>
      <c r="B1481" s="19" t="s">
        <v>1374</v>
      </c>
      <c r="C1481" s="21">
        <v>8630</v>
      </c>
      <c r="D1481" s="21">
        <v>8781</v>
      </c>
      <c r="E1481" s="21">
        <v>8855</v>
      </c>
      <c r="F1481" s="21">
        <v>9020</v>
      </c>
      <c r="G1481" s="21">
        <v>9089</v>
      </c>
    </row>
    <row r="1482" spans="1:7" x14ac:dyDescent="0.25">
      <c r="A1482" s="19" t="s">
        <v>104</v>
      </c>
      <c r="B1482" s="19" t="s">
        <v>995</v>
      </c>
      <c r="C1482" s="21">
        <v>17955</v>
      </c>
      <c r="D1482" s="21">
        <v>18164</v>
      </c>
      <c r="E1482" s="21">
        <v>18237</v>
      </c>
      <c r="F1482" s="21">
        <v>18340</v>
      </c>
      <c r="G1482" s="21">
        <v>18447</v>
      </c>
    </row>
    <row r="1483" spans="1:7" x14ac:dyDescent="0.25">
      <c r="A1483" s="19" t="s">
        <v>104</v>
      </c>
      <c r="B1483" s="19" t="s">
        <v>1933</v>
      </c>
      <c r="C1483" s="21">
        <v>12108</v>
      </c>
      <c r="D1483" s="21">
        <v>12361</v>
      </c>
      <c r="E1483" s="21">
        <v>12449</v>
      </c>
      <c r="F1483" s="21">
        <v>12461</v>
      </c>
      <c r="G1483" s="21">
        <v>12458</v>
      </c>
    </row>
    <row r="1484" spans="1:7" x14ac:dyDescent="0.25">
      <c r="A1484" s="19" t="s">
        <v>104</v>
      </c>
      <c r="B1484" s="19" t="s">
        <v>1934</v>
      </c>
      <c r="C1484" s="21">
        <v>29690</v>
      </c>
      <c r="D1484" s="21">
        <v>29093</v>
      </c>
      <c r="E1484" s="21">
        <v>28659</v>
      </c>
      <c r="F1484" s="21">
        <v>27972</v>
      </c>
      <c r="G1484" s="21">
        <v>27411</v>
      </c>
    </row>
    <row r="1485" spans="1:7" x14ac:dyDescent="0.25">
      <c r="A1485" s="19" t="s">
        <v>105</v>
      </c>
      <c r="B1485" s="19" t="s">
        <v>1509</v>
      </c>
      <c r="C1485" s="21">
        <v>25343</v>
      </c>
      <c r="D1485" s="21">
        <v>25476</v>
      </c>
      <c r="E1485" s="21">
        <v>25429</v>
      </c>
      <c r="F1485" s="21">
        <v>25244</v>
      </c>
      <c r="G1485" s="21">
        <v>25353</v>
      </c>
    </row>
    <row r="1486" spans="1:7" x14ac:dyDescent="0.25">
      <c r="A1486" s="19" t="s">
        <v>105</v>
      </c>
      <c r="B1486" s="19" t="s">
        <v>1935</v>
      </c>
      <c r="C1486" s="21">
        <v>17712</v>
      </c>
      <c r="D1486" s="21">
        <v>17662</v>
      </c>
      <c r="E1486" s="21">
        <v>17474</v>
      </c>
      <c r="F1486" s="21">
        <v>17351</v>
      </c>
      <c r="G1486" s="21">
        <v>17314</v>
      </c>
    </row>
    <row r="1487" spans="1:7" x14ac:dyDescent="0.25">
      <c r="A1487" s="19" t="s">
        <v>105</v>
      </c>
      <c r="B1487" s="19" t="s">
        <v>1555</v>
      </c>
      <c r="C1487" s="21">
        <v>5143</v>
      </c>
      <c r="D1487" s="21">
        <v>5183</v>
      </c>
      <c r="E1487" s="21">
        <v>5243</v>
      </c>
      <c r="F1487" s="21">
        <v>5281</v>
      </c>
      <c r="G1487" s="21">
        <v>5295</v>
      </c>
    </row>
    <row r="1488" spans="1:7" x14ac:dyDescent="0.25">
      <c r="A1488" s="19" t="s">
        <v>105</v>
      </c>
      <c r="B1488" s="19" t="s">
        <v>1936</v>
      </c>
      <c r="C1488" s="21">
        <v>25388</v>
      </c>
      <c r="D1488" s="21">
        <v>25423</v>
      </c>
      <c r="E1488" s="21">
        <v>25590</v>
      </c>
      <c r="F1488" s="21">
        <v>25870</v>
      </c>
      <c r="G1488" s="21">
        <v>25950</v>
      </c>
    </row>
    <row r="1489" spans="1:7" x14ac:dyDescent="0.25">
      <c r="A1489" s="19" t="s">
        <v>105</v>
      </c>
      <c r="B1489" s="19" t="s">
        <v>1783</v>
      </c>
      <c r="C1489" s="21">
        <v>35789</v>
      </c>
      <c r="D1489" s="21">
        <v>35712</v>
      </c>
      <c r="E1489" s="21">
        <v>35631</v>
      </c>
      <c r="F1489" s="21">
        <v>35226</v>
      </c>
      <c r="G1489" s="21">
        <v>35293</v>
      </c>
    </row>
    <row r="1490" spans="1:7" x14ac:dyDescent="0.25">
      <c r="A1490" s="19" t="s">
        <v>105</v>
      </c>
      <c r="B1490" s="19" t="s">
        <v>1557</v>
      </c>
      <c r="C1490" s="21">
        <v>11754</v>
      </c>
      <c r="D1490" s="21">
        <v>11790</v>
      </c>
      <c r="E1490" s="21">
        <v>11793</v>
      </c>
      <c r="F1490" s="21">
        <v>11825</v>
      </c>
      <c r="G1490" s="21">
        <v>11825</v>
      </c>
    </row>
    <row r="1491" spans="1:7" x14ac:dyDescent="0.25">
      <c r="A1491" s="19" t="s">
        <v>105</v>
      </c>
      <c r="B1491" s="19" t="s">
        <v>1937</v>
      </c>
      <c r="C1491" s="21">
        <v>16172</v>
      </c>
      <c r="D1491" s="21">
        <v>16304</v>
      </c>
      <c r="E1491" s="21">
        <v>16293</v>
      </c>
      <c r="F1491" s="21">
        <v>16351</v>
      </c>
      <c r="G1491" s="21">
        <v>16362</v>
      </c>
    </row>
    <row r="1492" spans="1:7" x14ac:dyDescent="0.25">
      <c r="A1492" s="19" t="s">
        <v>105</v>
      </c>
      <c r="B1492" s="19" t="s">
        <v>1043</v>
      </c>
      <c r="C1492" s="21">
        <v>19443</v>
      </c>
      <c r="D1492" s="21">
        <v>19297</v>
      </c>
      <c r="E1492" s="21">
        <v>19072</v>
      </c>
      <c r="F1492" s="21">
        <v>18934</v>
      </c>
      <c r="G1492" s="21">
        <v>18791</v>
      </c>
    </row>
    <row r="1493" spans="1:7" x14ac:dyDescent="0.25">
      <c r="A1493" s="19" t="s">
        <v>105</v>
      </c>
      <c r="B1493" s="19" t="s">
        <v>1938</v>
      </c>
      <c r="C1493" s="21">
        <v>12133</v>
      </c>
      <c r="D1493" s="21">
        <v>12189</v>
      </c>
      <c r="E1493" s="21">
        <v>12280</v>
      </c>
      <c r="F1493" s="21">
        <v>12205</v>
      </c>
      <c r="G1493" s="21">
        <v>12316</v>
      </c>
    </row>
    <row r="1494" spans="1:7" x14ac:dyDescent="0.25">
      <c r="A1494" s="19" t="s">
        <v>105</v>
      </c>
      <c r="B1494" s="19" t="s">
        <v>1044</v>
      </c>
      <c r="C1494" s="21">
        <v>180463</v>
      </c>
      <c r="D1494" s="21">
        <v>179061</v>
      </c>
      <c r="E1494" s="21">
        <v>178012</v>
      </c>
      <c r="F1494" s="21">
        <v>176315</v>
      </c>
      <c r="G1494" s="21">
        <v>174404</v>
      </c>
    </row>
    <row r="1495" spans="1:7" x14ac:dyDescent="0.25">
      <c r="A1495" s="19" t="s">
        <v>105</v>
      </c>
      <c r="B1495" s="19" t="s">
        <v>1515</v>
      </c>
      <c r="C1495" s="21">
        <v>87364</v>
      </c>
      <c r="D1495" s="21">
        <v>88163</v>
      </c>
      <c r="E1495" s="21">
        <v>88660</v>
      </c>
      <c r="F1495" s="21">
        <v>89032</v>
      </c>
      <c r="G1495" s="21">
        <v>89082</v>
      </c>
    </row>
    <row r="1496" spans="1:7" x14ac:dyDescent="0.25">
      <c r="A1496" s="19" t="s">
        <v>105</v>
      </c>
      <c r="B1496" s="19" t="s">
        <v>935</v>
      </c>
      <c r="C1496" s="21">
        <v>42478</v>
      </c>
      <c r="D1496" s="21">
        <v>42587</v>
      </c>
      <c r="E1496" s="21">
        <v>42618</v>
      </c>
      <c r="F1496" s="21">
        <v>42769</v>
      </c>
      <c r="G1496" s="21">
        <v>42829</v>
      </c>
    </row>
    <row r="1497" spans="1:7" x14ac:dyDescent="0.25">
      <c r="A1497" s="19" t="s">
        <v>105</v>
      </c>
      <c r="B1497" s="19" t="s">
        <v>1631</v>
      </c>
      <c r="C1497" s="21">
        <v>9020</v>
      </c>
      <c r="D1497" s="21">
        <v>9071</v>
      </c>
      <c r="E1497" s="21">
        <v>9059</v>
      </c>
      <c r="F1497" s="21">
        <v>9043</v>
      </c>
      <c r="G1497" s="21">
        <v>9002</v>
      </c>
    </row>
    <row r="1498" spans="1:7" x14ac:dyDescent="0.25">
      <c r="A1498" s="19" t="s">
        <v>105</v>
      </c>
      <c r="B1498" s="19" t="s">
        <v>1939</v>
      </c>
      <c r="C1498" s="21">
        <v>44743</v>
      </c>
      <c r="D1498" s="21">
        <v>44954</v>
      </c>
      <c r="E1498" s="21">
        <v>44982</v>
      </c>
      <c r="F1498" s="21">
        <v>45069</v>
      </c>
      <c r="G1498" s="21">
        <v>44699</v>
      </c>
    </row>
    <row r="1499" spans="1:7" x14ac:dyDescent="0.25">
      <c r="A1499" s="19" t="s">
        <v>105</v>
      </c>
      <c r="B1499" s="19" t="s">
        <v>1283</v>
      </c>
      <c r="C1499" s="21">
        <v>46305</v>
      </c>
      <c r="D1499" s="21">
        <v>45913</v>
      </c>
      <c r="E1499" s="21">
        <v>45473</v>
      </c>
      <c r="F1499" s="21">
        <v>44906</v>
      </c>
      <c r="G1499" s="21">
        <v>44735</v>
      </c>
    </row>
    <row r="1500" spans="1:7" x14ac:dyDescent="0.25">
      <c r="A1500" s="19" t="s">
        <v>105</v>
      </c>
      <c r="B1500" s="19" t="s">
        <v>1940</v>
      </c>
      <c r="C1500" s="21">
        <v>78871</v>
      </c>
      <c r="D1500" s="21">
        <v>78638</v>
      </c>
      <c r="E1500" s="21">
        <v>78261</v>
      </c>
      <c r="F1500" s="21">
        <v>78445</v>
      </c>
      <c r="G1500" s="21">
        <v>78238</v>
      </c>
    </row>
    <row r="1501" spans="1:7" x14ac:dyDescent="0.25">
      <c r="A1501" s="19" t="s">
        <v>105</v>
      </c>
      <c r="B1501" s="19" t="s">
        <v>1046</v>
      </c>
      <c r="C1501" s="21">
        <v>8679</v>
      </c>
      <c r="D1501" s="21">
        <v>8726</v>
      </c>
      <c r="E1501" s="21">
        <v>8779</v>
      </c>
      <c r="F1501" s="21">
        <v>8844</v>
      </c>
      <c r="G1501" s="21">
        <v>8879</v>
      </c>
    </row>
    <row r="1502" spans="1:7" x14ac:dyDescent="0.25">
      <c r="A1502" s="19" t="s">
        <v>105</v>
      </c>
      <c r="B1502" s="19" t="s">
        <v>1635</v>
      </c>
      <c r="C1502" s="21">
        <v>5982</v>
      </c>
      <c r="D1502" s="21">
        <v>6083</v>
      </c>
      <c r="E1502" s="21">
        <v>6179</v>
      </c>
      <c r="F1502" s="21">
        <v>6210</v>
      </c>
      <c r="G1502" s="21">
        <v>6280</v>
      </c>
    </row>
    <row r="1503" spans="1:7" x14ac:dyDescent="0.25">
      <c r="A1503" s="19" t="s">
        <v>105</v>
      </c>
      <c r="B1503" s="19" t="s">
        <v>1418</v>
      </c>
      <c r="C1503" s="21">
        <v>105780</v>
      </c>
      <c r="D1503" s="21">
        <v>104769</v>
      </c>
      <c r="E1503" s="21">
        <v>103477</v>
      </c>
      <c r="F1503" s="21">
        <v>102622</v>
      </c>
      <c r="G1503" s="21">
        <v>101339</v>
      </c>
    </row>
    <row r="1504" spans="1:7" x14ac:dyDescent="0.25">
      <c r="A1504" s="19" t="s">
        <v>105</v>
      </c>
      <c r="B1504" s="19" t="s">
        <v>1517</v>
      </c>
      <c r="C1504" s="21">
        <v>14349</v>
      </c>
      <c r="D1504" s="21">
        <v>14136</v>
      </c>
      <c r="E1504" s="21">
        <v>14070</v>
      </c>
      <c r="F1504" s="21">
        <v>13876</v>
      </c>
      <c r="G1504" s="21">
        <v>13782</v>
      </c>
    </row>
    <row r="1505" spans="1:7" x14ac:dyDescent="0.25">
      <c r="A1505" s="19" t="s">
        <v>105</v>
      </c>
      <c r="B1505" s="19" t="s">
        <v>1941</v>
      </c>
      <c r="C1505" s="21">
        <v>7426</v>
      </c>
      <c r="D1505" s="21">
        <v>7457</v>
      </c>
      <c r="E1505" s="21">
        <v>7457</v>
      </c>
      <c r="F1505" s="21">
        <v>7501</v>
      </c>
      <c r="G1505" s="21">
        <v>7576</v>
      </c>
    </row>
    <row r="1506" spans="1:7" x14ac:dyDescent="0.25">
      <c r="A1506" s="19" t="s">
        <v>105</v>
      </c>
      <c r="B1506" s="19" t="s">
        <v>1420</v>
      </c>
      <c r="C1506" s="21">
        <v>88595</v>
      </c>
      <c r="D1506" s="21">
        <v>87044</v>
      </c>
      <c r="E1506" s="21">
        <v>85392</v>
      </c>
      <c r="F1506" s="21">
        <v>84184</v>
      </c>
      <c r="G1506" s="21">
        <v>83077</v>
      </c>
    </row>
    <row r="1507" spans="1:7" x14ac:dyDescent="0.25">
      <c r="A1507" s="19" t="s">
        <v>105</v>
      </c>
      <c r="B1507" s="19" t="s">
        <v>1048</v>
      </c>
      <c r="C1507" s="21">
        <v>6797</v>
      </c>
      <c r="D1507" s="21">
        <v>6833</v>
      </c>
      <c r="E1507" s="21">
        <v>6720</v>
      </c>
      <c r="F1507" s="21">
        <v>6739</v>
      </c>
      <c r="G1507" s="21">
        <v>6808</v>
      </c>
    </row>
    <row r="1508" spans="1:7" x14ac:dyDescent="0.25">
      <c r="A1508" s="19" t="s">
        <v>105</v>
      </c>
      <c r="B1508" s="19" t="s">
        <v>942</v>
      </c>
      <c r="C1508" s="21">
        <v>249948</v>
      </c>
      <c r="D1508" s="21">
        <v>246360</v>
      </c>
      <c r="E1508" s="21">
        <v>242527</v>
      </c>
      <c r="F1508" s="21">
        <v>238583</v>
      </c>
      <c r="G1508" s="21">
        <v>235161</v>
      </c>
    </row>
    <row r="1509" spans="1:7" x14ac:dyDescent="0.25">
      <c r="A1509" s="19" t="s">
        <v>105</v>
      </c>
      <c r="B1509" s="19" t="s">
        <v>1421</v>
      </c>
      <c r="C1509" s="21">
        <v>20387</v>
      </c>
      <c r="D1509" s="21">
        <v>20435</v>
      </c>
      <c r="E1509" s="21">
        <v>20551</v>
      </c>
      <c r="F1509" s="21">
        <v>20548</v>
      </c>
      <c r="G1509" s="21">
        <v>20581</v>
      </c>
    </row>
    <row r="1510" spans="1:7" x14ac:dyDescent="0.25">
      <c r="A1510" s="19" t="s">
        <v>105</v>
      </c>
      <c r="B1510" s="19" t="s">
        <v>1942</v>
      </c>
      <c r="C1510" s="21">
        <v>76745</v>
      </c>
      <c r="D1510" s="21">
        <v>76720</v>
      </c>
      <c r="E1510" s="21">
        <v>76632</v>
      </c>
      <c r="F1510" s="21">
        <v>76702</v>
      </c>
      <c r="G1510" s="21">
        <v>76818</v>
      </c>
    </row>
    <row r="1511" spans="1:7" x14ac:dyDescent="0.25">
      <c r="A1511" s="19" t="s">
        <v>105</v>
      </c>
      <c r="B1511" s="19" t="s">
        <v>1943</v>
      </c>
      <c r="C1511" s="21">
        <v>17709</v>
      </c>
      <c r="D1511" s="21">
        <v>17626</v>
      </c>
      <c r="E1511" s="21">
        <v>17647</v>
      </c>
      <c r="F1511" s="21">
        <v>17702</v>
      </c>
      <c r="G1511" s="21">
        <v>17614</v>
      </c>
    </row>
    <row r="1512" spans="1:7" x14ac:dyDescent="0.25">
      <c r="A1512" s="19" t="s">
        <v>105</v>
      </c>
      <c r="B1512" s="19" t="s">
        <v>1053</v>
      </c>
      <c r="C1512" s="21">
        <v>23920</v>
      </c>
      <c r="D1512" s="21">
        <v>23968</v>
      </c>
      <c r="E1512" s="21">
        <v>24107</v>
      </c>
      <c r="F1512" s="21">
        <v>24265</v>
      </c>
      <c r="G1512" s="21">
        <v>24511</v>
      </c>
    </row>
    <row r="1513" spans="1:7" x14ac:dyDescent="0.25">
      <c r="A1513" s="19" t="s">
        <v>105</v>
      </c>
      <c r="B1513" s="19" t="s">
        <v>1297</v>
      </c>
      <c r="C1513" s="21">
        <v>7561</v>
      </c>
      <c r="D1513" s="21">
        <v>7564</v>
      </c>
      <c r="E1513" s="21">
        <v>7586</v>
      </c>
      <c r="F1513" s="21">
        <v>7606</v>
      </c>
      <c r="G1513" s="21">
        <v>7574</v>
      </c>
    </row>
    <row r="1514" spans="1:7" x14ac:dyDescent="0.25">
      <c r="A1514" s="19" t="s">
        <v>105</v>
      </c>
      <c r="B1514" s="19" t="s">
        <v>952</v>
      </c>
      <c r="C1514" s="21">
        <v>16878</v>
      </c>
      <c r="D1514" s="21">
        <v>16782</v>
      </c>
      <c r="E1514" s="21">
        <v>16699</v>
      </c>
      <c r="F1514" s="21">
        <v>16381</v>
      </c>
      <c r="G1514" s="21">
        <v>16344</v>
      </c>
    </row>
    <row r="1515" spans="1:7" x14ac:dyDescent="0.25">
      <c r="A1515" s="19" t="s">
        <v>105</v>
      </c>
      <c r="B1515" s="19" t="s">
        <v>1471</v>
      </c>
      <c r="C1515" s="21">
        <v>8278</v>
      </c>
      <c r="D1515" s="21">
        <v>8334</v>
      </c>
      <c r="E1515" s="21">
        <v>8358</v>
      </c>
      <c r="F1515" s="21">
        <v>8224</v>
      </c>
      <c r="G1515" s="21">
        <v>8283</v>
      </c>
    </row>
    <row r="1516" spans="1:7" x14ac:dyDescent="0.25">
      <c r="A1516" s="19" t="s">
        <v>105</v>
      </c>
      <c r="B1516" s="19" t="s">
        <v>953</v>
      </c>
      <c r="C1516" s="21">
        <v>12547</v>
      </c>
      <c r="D1516" s="21">
        <v>12515</v>
      </c>
      <c r="E1516" s="21">
        <v>12532</v>
      </c>
      <c r="F1516" s="21">
        <v>12496</v>
      </c>
      <c r="G1516" s="21">
        <v>12540</v>
      </c>
    </row>
    <row r="1517" spans="1:7" x14ac:dyDescent="0.25">
      <c r="A1517" s="19" t="s">
        <v>105</v>
      </c>
      <c r="B1517" s="19" t="s">
        <v>1944</v>
      </c>
      <c r="C1517" s="21">
        <v>15573</v>
      </c>
      <c r="D1517" s="21">
        <v>15547</v>
      </c>
      <c r="E1517" s="21">
        <v>15497</v>
      </c>
      <c r="F1517" s="21">
        <v>15454</v>
      </c>
      <c r="G1517" s="21">
        <v>15656</v>
      </c>
    </row>
    <row r="1518" spans="1:7" x14ac:dyDescent="0.25">
      <c r="A1518" s="19" t="s">
        <v>105</v>
      </c>
      <c r="B1518" s="19" t="s">
        <v>1171</v>
      </c>
      <c r="C1518" s="21">
        <v>13185</v>
      </c>
      <c r="D1518" s="21">
        <v>13359</v>
      </c>
      <c r="E1518" s="21">
        <v>13276</v>
      </c>
      <c r="F1518" s="21">
        <v>13353</v>
      </c>
      <c r="G1518" s="21">
        <v>13356</v>
      </c>
    </row>
    <row r="1519" spans="1:7" x14ac:dyDescent="0.25">
      <c r="A1519" s="19" t="s">
        <v>105</v>
      </c>
      <c r="B1519" s="19" t="s">
        <v>1945</v>
      </c>
      <c r="C1519" s="21">
        <v>29131</v>
      </c>
      <c r="D1519" s="21">
        <v>29478</v>
      </c>
      <c r="E1519" s="21">
        <v>30121</v>
      </c>
      <c r="F1519" s="21">
        <v>30562</v>
      </c>
      <c r="G1519" s="21">
        <v>30844</v>
      </c>
    </row>
    <row r="1520" spans="1:7" x14ac:dyDescent="0.25">
      <c r="A1520" s="19" t="s">
        <v>105</v>
      </c>
      <c r="B1520" s="19" t="s">
        <v>958</v>
      </c>
      <c r="C1520" s="21">
        <v>103967</v>
      </c>
      <c r="D1520" s="21">
        <v>103716</v>
      </c>
      <c r="E1520" s="21">
        <v>103315</v>
      </c>
      <c r="F1520" s="21">
        <v>102704</v>
      </c>
      <c r="G1520" s="21">
        <v>102251</v>
      </c>
    </row>
    <row r="1521" spans="1:7" x14ac:dyDescent="0.25">
      <c r="A1521" s="19" t="s">
        <v>105</v>
      </c>
      <c r="B1521" s="19" t="s">
        <v>1946</v>
      </c>
      <c r="C1521" s="21">
        <v>14706</v>
      </c>
      <c r="D1521" s="21">
        <v>14680</v>
      </c>
      <c r="E1521" s="21">
        <v>14683</v>
      </c>
      <c r="F1521" s="21">
        <v>14746</v>
      </c>
      <c r="G1521" s="21">
        <v>14742</v>
      </c>
    </row>
    <row r="1522" spans="1:7" x14ac:dyDescent="0.25">
      <c r="A1522" s="19" t="s">
        <v>105</v>
      </c>
      <c r="B1522" s="19" t="s">
        <v>1947</v>
      </c>
      <c r="C1522" s="21">
        <v>6571</v>
      </c>
      <c r="D1522" s="21">
        <v>6598</v>
      </c>
      <c r="E1522" s="21">
        <v>6634</v>
      </c>
      <c r="F1522" s="21">
        <v>6624</v>
      </c>
      <c r="G1522" s="21">
        <v>6654</v>
      </c>
    </row>
    <row r="1523" spans="1:7" x14ac:dyDescent="0.25">
      <c r="A1523" s="19" t="s">
        <v>105</v>
      </c>
      <c r="B1523" s="19" t="s">
        <v>960</v>
      </c>
      <c r="C1523" s="21">
        <v>293086</v>
      </c>
      <c r="D1523" s="21">
        <v>291054</v>
      </c>
      <c r="E1523" s="21">
        <v>289512</v>
      </c>
      <c r="F1523" s="21">
        <v>287818</v>
      </c>
      <c r="G1523" s="21">
        <v>287312</v>
      </c>
    </row>
    <row r="1524" spans="1:7" x14ac:dyDescent="0.25">
      <c r="A1524" s="19" t="s">
        <v>105</v>
      </c>
      <c r="B1524" s="19" t="s">
        <v>1430</v>
      </c>
      <c r="C1524" s="21">
        <v>9850</v>
      </c>
      <c r="D1524" s="21">
        <v>9975</v>
      </c>
      <c r="E1524" s="21">
        <v>9991</v>
      </c>
      <c r="F1524" s="21">
        <v>10111</v>
      </c>
      <c r="G1524" s="21">
        <v>10031</v>
      </c>
    </row>
    <row r="1525" spans="1:7" x14ac:dyDescent="0.25">
      <c r="A1525" s="19" t="s">
        <v>105</v>
      </c>
      <c r="B1525" s="19" t="s">
        <v>1478</v>
      </c>
      <c r="C1525" s="21">
        <v>8352</v>
      </c>
      <c r="D1525" s="21">
        <v>8394</v>
      </c>
      <c r="E1525" s="21">
        <v>8506</v>
      </c>
      <c r="F1525" s="21">
        <v>8579</v>
      </c>
      <c r="G1525" s="21">
        <v>8622</v>
      </c>
    </row>
    <row r="1526" spans="1:7" x14ac:dyDescent="0.25">
      <c r="A1526" s="19" t="s">
        <v>105</v>
      </c>
      <c r="B1526" s="19" t="s">
        <v>962</v>
      </c>
      <c r="C1526" s="21">
        <v>21824</v>
      </c>
      <c r="D1526" s="21">
        <v>21808</v>
      </c>
      <c r="E1526" s="21">
        <v>21695</v>
      </c>
      <c r="F1526" s="21">
        <v>21625</v>
      </c>
      <c r="G1526" s="21">
        <v>21725</v>
      </c>
    </row>
    <row r="1527" spans="1:7" x14ac:dyDescent="0.25">
      <c r="A1527" s="19" t="s">
        <v>105</v>
      </c>
      <c r="B1527" s="19" t="s">
        <v>1948</v>
      </c>
      <c r="C1527" s="21">
        <v>9544</v>
      </c>
      <c r="D1527" s="21">
        <v>9458</v>
      </c>
      <c r="E1527" s="21">
        <v>9395</v>
      </c>
      <c r="F1527" s="21">
        <v>9356</v>
      </c>
      <c r="G1527" s="21">
        <v>9266</v>
      </c>
    </row>
    <row r="1528" spans="1:7" x14ac:dyDescent="0.25">
      <c r="A1528" s="19" t="s">
        <v>105</v>
      </c>
      <c r="B1528" s="19" t="s">
        <v>1949</v>
      </c>
      <c r="C1528" s="21">
        <v>4403</v>
      </c>
      <c r="D1528" s="21">
        <v>4412</v>
      </c>
      <c r="E1528" s="21">
        <v>4407</v>
      </c>
      <c r="F1528" s="21">
        <v>4453</v>
      </c>
      <c r="G1528" s="21">
        <v>4483</v>
      </c>
    </row>
    <row r="1529" spans="1:7" x14ac:dyDescent="0.25">
      <c r="A1529" s="19" t="s">
        <v>105</v>
      </c>
      <c r="B1529" s="19" t="s">
        <v>1064</v>
      </c>
      <c r="C1529" s="21">
        <v>10001</v>
      </c>
      <c r="D1529" s="21">
        <v>10059</v>
      </c>
      <c r="E1529" s="21">
        <v>10066</v>
      </c>
      <c r="F1529" s="21">
        <v>10032</v>
      </c>
      <c r="G1529" s="21">
        <v>10134</v>
      </c>
    </row>
    <row r="1530" spans="1:7" x14ac:dyDescent="0.25">
      <c r="A1530" s="19" t="s">
        <v>105</v>
      </c>
      <c r="B1530" s="19" t="s">
        <v>1950</v>
      </c>
      <c r="C1530" s="21">
        <v>40117</v>
      </c>
      <c r="D1530" s="21">
        <v>40126</v>
      </c>
      <c r="E1530" s="21">
        <v>40074</v>
      </c>
      <c r="F1530" s="21">
        <v>40132</v>
      </c>
      <c r="G1530" s="21">
        <v>40070</v>
      </c>
    </row>
    <row r="1531" spans="1:7" x14ac:dyDescent="0.25">
      <c r="A1531" s="19" t="s">
        <v>105</v>
      </c>
      <c r="B1531" s="19" t="s">
        <v>1802</v>
      </c>
      <c r="C1531" s="21">
        <v>10125</v>
      </c>
      <c r="D1531" s="21">
        <v>10187</v>
      </c>
      <c r="E1531" s="21">
        <v>10181</v>
      </c>
      <c r="F1531" s="21">
        <v>10123</v>
      </c>
      <c r="G1531" s="21">
        <v>10203</v>
      </c>
    </row>
    <row r="1532" spans="1:7" x14ac:dyDescent="0.25">
      <c r="A1532" s="19" t="s">
        <v>105</v>
      </c>
      <c r="B1532" s="19" t="s">
        <v>964</v>
      </c>
      <c r="C1532" s="21">
        <v>703011</v>
      </c>
      <c r="D1532" s="21">
        <v>700784</v>
      </c>
      <c r="E1532" s="21">
        <v>698072</v>
      </c>
      <c r="F1532" s="21">
        <v>692430</v>
      </c>
      <c r="G1532" s="21">
        <v>686783</v>
      </c>
    </row>
    <row r="1533" spans="1:7" x14ac:dyDescent="0.25">
      <c r="A1533" s="19" t="s">
        <v>105</v>
      </c>
      <c r="B1533" s="19" t="s">
        <v>1325</v>
      </c>
      <c r="C1533" s="21">
        <v>121328</v>
      </c>
      <c r="D1533" s="21">
        <v>120455</v>
      </c>
      <c r="E1533" s="21">
        <v>120048</v>
      </c>
      <c r="F1533" s="21">
        <v>119219</v>
      </c>
      <c r="G1533" s="21">
        <v>118548</v>
      </c>
    </row>
    <row r="1534" spans="1:7" x14ac:dyDescent="0.25">
      <c r="A1534" s="19" t="s">
        <v>105</v>
      </c>
      <c r="B1534" s="19" t="s">
        <v>965</v>
      </c>
      <c r="C1534" s="21">
        <v>225081</v>
      </c>
      <c r="D1534" s="21">
        <v>224410</v>
      </c>
      <c r="E1534" s="21">
        <v>223769</v>
      </c>
      <c r="F1534" s="21">
        <v>223377</v>
      </c>
      <c r="G1534" s="21">
        <v>223116</v>
      </c>
    </row>
    <row r="1535" spans="1:7" x14ac:dyDescent="0.25">
      <c r="A1535" s="19" t="s">
        <v>105</v>
      </c>
      <c r="B1535" s="19" t="s">
        <v>1067</v>
      </c>
      <c r="C1535" s="21">
        <v>54062</v>
      </c>
      <c r="D1535" s="21">
        <v>53621</v>
      </c>
      <c r="E1535" s="21">
        <v>53735</v>
      </c>
      <c r="F1535" s="21">
        <v>53497</v>
      </c>
      <c r="G1535" s="21">
        <v>53496</v>
      </c>
    </row>
    <row r="1536" spans="1:7" x14ac:dyDescent="0.25">
      <c r="A1536" s="19" t="s">
        <v>105</v>
      </c>
      <c r="B1536" s="19" t="s">
        <v>1439</v>
      </c>
      <c r="C1536" s="21">
        <v>3959</v>
      </c>
      <c r="D1536" s="21">
        <v>3965</v>
      </c>
      <c r="E1536" s="21">
        <v>3970</v>
      </c>
      <c r="F1536" s="21">
        <v>3933</v>
      </c>
      <c r="G1536" s="21">
        <v>3907</v>
      </c>
    </row>
    <row r="1537" spans="1:7" x14ac:dyDescent="0.25">
      <c r="A1537" s="19" t="s">
        <v>105</v>
      </c>
      <c r="B1537" s="19" t="s">
        <v>1951</v>
      </c>
      <c r="C1537" s="21">
        <v>35723</v>
      </c>
      <c r="D1537" s="21">
        <v>35596</v>
      </c>
      <c r="E1537" s="21">
        <v>35418</v>
      </c>
      <c r="F1537" s="21">
        <v>35450</v>
      </c>
      <c r="G1537" s="21">
        <v>35469</v>
      </c>
    </row>
    <row r="1538" spans="1:7" x14ac:dyDescent="0.25">
      <c r="A1538" s="19" t="s">
        <v>105</v>
      </c>
      <c r="B1538" s="19" t="s">
        <v>1068</v>
      </c>
      <c r="C1538" s="21">
        <v>32708</v>
      </c>
      <c r="D1538" s="21">
        <v>32542</v>
      </c>
      <c r="E1538" s="21">
        <v>32579</v>
      </c>
      <c r="F1538" s="21">
        <v>32534</v>
      </c>
      <c r="G1538" s="21">
        <v>32624</v>
      </c>
    </row>
    <row r="1539" spans="1:7" x14ac:dyDescent="0.25">
      <c r="A1539" s="19" t="s">
        <v>105</v>
      </c>
      <c r="B1539" s="19" t="s">
        <v>968</v>
      </c>
      <c r="C1539" s="21">
        <v>38355</v>
      </c>
      <c r="D1539" s="21">
        <v>38264</v>
      </c>
      <c r="E1539" s="21">
        <v>38256</v>
      </c>
      <c r="F1539" s="21">
        <v>38164</v>
      </c>
      <c r="G1539" s="21">
        <v>37981</v>
      </c>
    </row>
    <row r="1540" spans="1:7" x14ac:dyDescent="0.25">
      <c r="A1540" s="19" t="s">
        <v>105</v>
      </c>
      <c r="B1540" s="19" t="s">
        <v>1403</v>
      </c>
      <c r="C1540" s="21">
        <v>9776</v>
      </c>
      <c r="D1540" s="21">
        <v>9839</v>
      </c>
      <c r="E1540" s="21">
        <v>9952</v>
      </c>
      <c r="F1540" s="21">
        <v>10072</v>
      </c>
      <c r="G1540" s="21">
        <v>10138</v>
      </c>
    </row>
    <row r="1541" spans="1:7" x14ac:dyDescent="0.25">
      <c r="A1541" s="19" t="s">
        <v>105</v>
      </c>
      <c r="B1541" s="19" t="s">
        <v>1069</v>
      </c>
      <c r="C1541" s="21">
        <v>59013</v>
      </c>
      <c r="D1541" s="21">
        <v>57613</v>
      </c>
      <c r="E1541" s="21">
        <v>56045</v>
      </c>
      <c r="F1541" s="21">
        <v>55146</v>
      </c>
      <c r="G1541" s="21">
        <v>54567</v>
      </c>
    </row>
    <row r="1542" spans="1:7" x14ac:dyDescent="0.25">
      <c r="A1542" s="19" t="s">
        <v>105</v>
      </c>
      <c r="B1542" s="19" t="s">
        <v>1530</v>
      </c>
      <c r="C1542" s="21">
        <v>11920</v>
      </c>
      <c r="D1542" s="21">
        <v>12039</v>
      </c>
      <c r="E1542" s="21">
        <v>12168</v>
      </c>
      <c r="F1542" s="21">
        <v>12146</v>
      </c>
      <c r="G1542" s="21">
        <v>12293</v>
      </c>
    </row>
    <row r="1543" spans="1:7" x14ac:dyDescent="0.25">
      <c r="A1543" s="19" t="s">
        <v>105</v>
      </c>
      <c r="B1543" s="19" t="s">
        <v>1441</v>
      </c>
      <c r="C1543" s="21">
        <v>15227</v>
      </c>
      <c r="D1543" s="21">
        <v>15181</v>
      </c>
      <c r="E1543" s="21">
        <v>15157</v>
      </c>
      <c r="F1543" s="21">
        <v>15127</v>
      </c>
      <c r="G1543" s="21">
        <v>14938</v>
      </c>
    </row>
    <row r="1544" spans="1:7" x14ac:dyDescent="0.25">
      <c r="A1544" s="19" t="s">
        <v>105</v>
      </c>
      <c r="B1544" s="19" t="s">
        <v>1952</v>
      </c>
      <c r="C1544" s="21">
        <v>22837</v>
      </c>
      <c r="D1544" s="21">
        <v>22963</v>
      </c>
      <c r="E1544" s="21">
        <v>22722</v>
      </c>
      <c r="F1544" s="21">
        <v>22705</v>
      </c>
      <c r="G1544" s="21">
        <v>22683</v>
      </c>
    </row>
    <row r="1545" spans="1:7" x14ac:dyDescent="0.25">
      <c r="A1545" s="19" t="s">
        <v>105</v>
      </c>
      <c r="B1545" s="19" t="s">
        <v>972</v>
      </c>
      <c r="C1545" s="21">
        <v>15117</v>
      </c>
      <c r="D1545" s="21">
        <v>15167</v>
      </c>
      <c r="E1545" s="21">
        <v>15262</v>
      </c>
      <c r="F1545" s="21">
        <v>15164</v>
      </c>
      <c r="G1545" s="21">
        <v>15284</v>
      </c>
    </row>
    <row r="1546" spans="1:7" x14ac:dyDescent="0.25">
      <c r="A1546" s="19" t="s">
        <v>105</v>
      </c>
      <c r="B1546" s="19" t="s">
        <v>973</v>
      </c>
      <c r="C1546" s="21">
        <v>12088</v>
      </c>
      <c r="D1546" s="21">
        <v>12188</v>
      </c>
      <c r="E1546" s="21">
        <v>12230</v>
      </c>
      <c r="F1546" s="21">
        <v>12213</v>
      </c>
      <c r="G1546" s="21">
        <v>12178</v>
      </c>
    </row>
    <row r="1547" spans="1:7" x14ac:dyDescent="0.25">
      <c r="A1547" s="19" t="s">
        <v>105</v>
      </c>
      <c r="B1547" s="19" t="s">
        <v>1953</v>
      </c>
      <c r="C1547" s="21">
        <v>8697</v>
      </c>
      <c r="D1547" s="21">
        <v>8770</v>
      </c>
      <c r="E1547" s="21">
        <v>8790</v>
      </c>
      <c r="F1547" s="21">
        <v>8821</v>
      </c>
      <c r="G1547" s="21">
        <v>8936</v>
      </c>
    </row>
    <row r="1548" spans="1:7" x14ac:dyDescent="0.25">
      <c r="A1548" s="19" t="s">
        <v>105</v>
      </c>
      <c r="B1548" s="19" t="s">
        <v>975</v>
      </c>
      <c r="C1548" s="21">
        <v>28530</v>
      </c>
      <c r="D1548" s="21">
        <v>28540</v>
      </c>
      <c r="E1548" s="21">
        <v>28585</v>
      </c>
      <c r="F1548" s="21">
        <v>28689</v>
      </c>
      <c r="G1548" s="21">
        <v>28697</v>
      </c>
    </row>
    <row r="1549" spans="1:7" x14ac:dyDescent="0.25">
      <c r="A1549" s="19" t="s">
        <v>105</v>
      </c>
      <c r="B1549" s="19" t="s">
        <v>1449</v>
      </c>
      <c r="C1549" s="21">
        <v>3617</v>
      </c>
      <c r="D1549" s="21">
        <v>3626</v>
      </c>
      <c r="E1549" s="21">
        <v>3656</v>
      </c>
      <c r="F1549" s="21">
        <v>3661</v>
      </c>
      <c r="G1549" s="21">
        <v>3660</v>
      </c>
    </row>
    <row r="1550" spans="1:7" x14ac:dyDescent="0.25">
      <c r="A1550" s="19" t="s">
        <v>105</v>
      </c>
      <c r="B1550" s="19" t="s">
        <v>1073</v>
      </c>
      <c r="C1550" s="21">
        <v>25619</v>
      </c>
      <c r="D1550" s="21">
        <v>25315</v>
      </c>
      <c r="E1550" s="21">
        <v>25202</v>
      </c>
      <c r="F1550" s="21">
        <v>24998</v>
      </c>
      <c r="G1550" s="21">
        <v>24872</v>
      </c>
    </row>
    <row r="1551" spans="1:7" x14ac:dyDescent="0.25">
      <c r="A1551" s="19" t="s">
        <v>105</v>
      </c>
      <c r="B1551" s="19" t="s">
        <v>1074</v>
      </c>
      <c r="C1551" s="21">
        <v>13180</v>
      </c>
      <c r="D1551" s="21">
        <v>13394</v>
      </c>
      <c r="E1551" s="21">
        <v>13594</v>
      </c>
      <c r="F1551" s="21">
        <v>13738</v>
      </c>
      <c r="G1551" s="21">
        <v>13965</v>
      </c>
    </row>
    <row r="1552" spans="1:7" x14ac:dyDescent="0.25">
      <c r="A1552" s="19" t="s">
        <v>105</v>
      </c>
      <c r="B1552" s="19" t="s">
        <v>1954</v>
      </c>
      <c r="C1552" s="21">
        <v>16132</v>
      </c>
      <c r="D1552" s="21">
        <v>16186</v>
      </c>
      <c r="E1552" s="21">
        <v>16047</v>
      </c>
      <c r="F1552" s="21">
        <v>15991</v>
      </c>
      <c r="G1552" s="21">
        <v>15873</v>
      </c>
    </row>
    <row r="1553" spans="1:7" x14ac:dyDescent="0.25">
      <c r="A1553" s="19" t="s">
        <v>105</v>
      </c>
      <c r="B1553" s="19" t="s">
        <v>978</v>
      </c>
      <c r="C1553" s="21">
        <v>8644</v>
      </c>
      <c r="D1553" s="21">
        <v>8636</v>
      </c>
      <c r="E1553" s="21">
        <v>8596</v>
      </c>
      <c r="F1553" s="21">
        <v>8633</v>
      </c>
      <c r="G1553" s="21">
        <v>8637</v>
      </c>
    </row>
    <row r="1554" spans="1:7" x14ac:dyDescent="0.25">
      <c r="A1554" s="19" t="s">
        <v>105</v>
      </c>
      <c r="B1554" s="19" t="s">
        <v>979</v>
      </c>
      <c r="C1554" s="21">
        <v>11551</v>
      </c>
      <c r="D1554" s="21">
        <v>11488</v>
      </c>
      <c r="E1554" s="21">
        <v>11378</v>
      </c>
      <c r="F1554" s="21">
        <v>11447</v>
      </c>
      <c r="G1554" s="21">
        <v>11572</v>
      </c>
    </row>
    <row r="1555" spans="1:7" x14ac:dyDescent="0.25">
      <c r="A1555" s="19" t="s">
        <v>105</v>
      </c>
      <c r="B1555" s="19" t="s">
        <v>980</v>
      </c>
      <c r="C1555" s="21">
        <v>20627</v>
      </c>
      <c r="D1555" s="21">
        <v>20414</v>
      </c>
      <c r="E1555" s="21">
        <v>20162</v>
      </c>
      <c r="F1555" s="21">
        <v>20089</v>
      </c>
      <c r="G1555" s="21">
        <v>20065</v>
      </c>
    </row>
    <row r="1556" spans="1:7" x14ac:dyDescent="0.25">
      <c r="A1556" s="19" t="s">
        <v>105</v>
      </c>
      <c r="B1556" s="19" t="s">
        <v>1955</v>
      </c>
      <c r="C1556" s="21">
        <v>17076</v>
      </c>
      <c r="D1556" s="21">
        <v>17272</v>
      </c>
      <c r="E1556" s="21">
        <v>17544</v>
      </c>
      <c r="F1556" s="21">
        <v>17839</v>
      </c>
      <c r="G1556" s="21">
        <v>18067</v>
      </c>
    </row>
    <row r="1557" spans="1:7" x14ac:dyDescent="0.25">
      <c r="A1557" s="19" t="s">
        <v>105</v>
      </c>
      <c r="B1557" s="19" t="s">
        <v>1076</v>
      </c>
      <c r="C1557" s="21">
        <v>58236</v>
      </c>
      <c r="D1557" s="21">
        <v>58158</v>
      </c>
      <c r="E1557" s="21">
        <v>58191</v>
      </c>
      <c r="F1557" s="21">
        <v>58178</v>
      </c>
      <c r="G1557" s="21">
        <v>58138</v>
      </c>
    </row>
    <row r="1558" spans="1:7" x14ac:dyDescent="0.25">
      <c r="A1558" s="19" t="s">
        <v>105</v>
      </c>
      <c r="B1558" s="19" t="s">
        <v>1956</v>
      </c>
      <c r="C1558" s="21">
        <v>22092</v>
      </c>
      <c r="D1558" s="21">
        <v>22223</v>
      </c>
      <c r="E1558" s="21">
        <v>22401</v>
      </c>
      <c r="F1558" s="21">
        <v>22455</v>
      </c>
      <c r="G1558" s="21">
        <v>22625</v>
      </c>
    </row>
    <row r="1559" spans="1:7" x14ac:dyDescent="0.25">
      <c r="A1559" s="19" t="s">
        <v>105</v>
      </c>
      <c r="B1559" s="19" t="s">
        <v>1957</v>
      </c>
      <c r="C1559" s="21">
        <v>10529</v>
      </c>
      <c r="D1559" s="21">
        <v>10558</v>
      </c>
      <c r="E1559" s="21">
        <v>10553</v>
      </c>
      <c r="F1559" s="21">
        <v>10746</v>
      </c>
      <c r="G1559" s="21">
        <v>10850</v>
      </c>
    </row>
    <row r="1560" spans="1:7" x14ac:dyDescent="0.25">
      <c r="A1560" s="19" t="s">
        <v>105</v>
      </c>
      <c r="B1560" s="19" t="s">
        <v>1593</v>
      </c>
      <c r="C1560" s="21">
        <v>13615</v>
      </c>
      <c r="D1560" s="21">
        <v>13652</v>
      </c>
      <c r="E1560" s="21">
        <v>13658</v>
      </c>
      <c r="F1560" s="21">
        <v>13613</v>
      </c>
      <c r="G1560" s="21">
        <v>13538</v>
      </c>
    </row>
    <row r="1561" spans="1:7" x14ac:dyDescent="0.25">
      <c r="A1561" s="19" t="s">
        <v>105</v>
      </c>
      <c r="B1561" s="19" t="s">
        <v>1958</v>
      </c>
      <c r="C1561" s="21">
        <v>9174</v>
      </c>
      <c r="D1561" s="21">
        <v>9070</v>
      </c>
      <c r="E1561" s="21">
        <v>9227</v>
      </c>
      <c r="F1561" s="21">
        <v>9199</v>
      </c>
      <c r="G1561" s="21">
        <v>9364</v>
      </c>
    </row>
    <row r="1562" spans="1:7" x14ac:dyDescent="0.25">
      <c r="A1562" s="19" t="s">
        <v>105</v>
      </c>
      <c r="B1562" s="19" t="s">
        <v>1959</v>
      </c>
      <c r="C1562" s="21">
        <v>15805</v>
      </c>
      <c r="D1562" s="21">
        <v>16256</v>
      </c>
      <c r="E1562" s="21">
        <v>16783</v>
      </c>
      <c r="F1562" s="21">
        <v>17060</v>
      </c>
      <c r="G1562" s="21">
        <v>17410</v>
      </c>
    </row>
    <row r="1563" spans="1:7" x14ac:dyDescent="0.25">
      <c r="A1563" s="19" t="s">
        <v>105</v>
      </c>
      <c r="B1563" s="19" t="s">
        <v>981</v>
      </c>
      <c r="C1563" s="21">
        <v>19136</v>
      </c>
      <c r="D1563" s="21">
        <v>19274</v>
      </c>
      <c r="E1563" s="21">
        <v>19262</v>
      </c>
      <c r="F1563" s="21">
        <v>19216</v>
      </c>
      <c r="G1563" s="21">
        <v>19068</v>
      </c>
    </row>
    <row r="1564" spans="1:7" x14ac:dyDescent="0.25">
      <c r="A1564" s="19" t="s">
        <v>105</v>
      </c>
      <c r="B1564" s="19" t="s">
        <v>1960</v>
      </c>
      <c r="C1564" s="21">
        <v>42339</v>
      </c>
      <c r="D1564" s="21">
        <v>42441</v>
      </c>
      <c r="E1564" s="21">
        <v>42445</v>
      </c>
      <c r="F1564" s="21">
        <v>42249</v>
      </c>
      <c r="G1564" s="21">
        <v>42300</v>
      </c>
    </row>
    <row r="1565" spans="1:7" x14ac:dyDescent="0.25">
      <c r="A1565" s="19" t="s">
        <v>105</v>
      </c>
      <c r="B1565" s="19" t="s">
        <v>1961</v>
      </c>
      <c r="C1565" s="21">
        <v>44573</v>
      </c>
      <c r="D1565" s="21">
        <v>44551</v>
      </c>
      <c r="E1565" s="21">
        <v>44551</v>
      </c>
      <c r="F1565" s="21">
        <v>44708</v>
      </c>
      <c r="G1565" s="21">
        <v>44766</v>
      </c>
    </row>
    <row r="1566" spans="1:7" x14ac:dyDescent="0.25">
      <c r="A1566" s="19" t="s">
        <v>105</v>
      </c>
      <c r="B1566" s="19" t="s">
        <v>983</v>
      </c>
      <c r="C1566" s="21">
        <v>18302</v>
      </c>
      <c r="D1566" s="21">
        <v>18502</v>
      </c>
      <c r="E1566" s="21">
        <v>18557</v>
      </c>
      <c r="F1566" s="21">
        <v>18507</v>
      </c>
      <c r="G1566" s="21">
        <v>18409</v>
      </c>
    </row>
    <row r="1567" spans="1:7" x14ac:dyDescent="0.25">
      <c r="A1567" s="19" t="s">
        <v>105</v>
      </c>
      <c r="B1567" s="19" t="s">
        <v>1962</v>
      </c>
      <c r="C1567" s="21">
        <v>104418</v>
      </c>
      <c r="D1567" s="21">
        <v>102764</v>
      </c>
      <c r="E1567" s="21">
        <v>101141</v>
      </c>
      <c r="F1567" s="21">
        <v>98641</v>
      </c>
      <c r="G1567" s="21">
        <v>96445</v>
      </c>
    </row>
    <row r="1568" spans="1:7" x14ac:dyDescent="0.25">
      <c r="A1568" s="19" t="s">
        <v>105</v>
      </c>
      <c r="B1568" s="19" t="s">
        <v>1080</v>
      </c>
      <c r="C1568" s="21">
        <v>32149</v>
      </c>
      <c r="D1568" s="21">
        <v>32214</v>
      </c>
      <c r="E1568" s="21">
        <v>31742</v>
      </c>
      <c r="F1568" s="21">
        <v>31380</v>
      </c>
      <c r="G1568" s="21">
        <v>31256</v>
      </c>
    </row>
    <row r="1569" spans="1:7" x14ac:dyDescent="0.25">
      <c r="A1569" s="19" t="s">
        <v>105</v>
      </c>
      <c r="B1569" s="19" t="s">
        <v>1083</v>
      </c>
      <c r="C1569" s="21">
        <v>52607</v>
      </c>
      <c r="D1569" s="21">
        <v>51997</v>
      </c>
      <c r="E1569" s="21">
        <v>51862</v>
      </c>
      <c r="F1569" s="21">
        <v>52456</v>
      </c>
      <c r="G1569" s="21">
        <v>53204</v>
      </c>
    </row>
    <row r="1570" spans="1:7" x14ac:dyDescent="0.25">
      <c r="A1570" s="19" t="s">
        <v>105</v>
      </c>
      <c r="B1570" s="19" t="s">
        <v>1257</v>
      </c>
      <c r="C1570" s="21">
        <v>4696</v>
      </c>
      <c r="D1570" s="21">
        <v>4748</v>
      </c>
      <c r="E1570" s="21">
        <v>4778</v>
      </c>
      <c r="F1570" s="21">
        <v>4825</v>
      </c>
      <c r="G1570" s="21">
        <v>4860</v>
      </c>
    </row>
    <row r="1571" spans="1:7" x14ac:dyDescent="0.25">
      <c r="A1571" s="19" t="s">
        <v>105</v>
      </c>
      <c r="B1571" s="19" t="s">
        <v>1963</v>
      </c>
      <c r="C1571" s="21">
        <v>10309</v>
      </c>
      <c r="D1571" s="21">
        <v>10234</v>
      </c>
      <c r="E1571" s="21">
        <v>10226</v>
      </c>
      <c r="F1571" s="21">
        <v>10230</v>
      </c>
      <c r="G1571" s="21">
        <v>10169</v>
      </c>
    </row>
    <row r="1572" spans="1:7" x14ac:dyDescent="0.25">
      <c r="A1572" s="19" t="s">
        <v>105</v>
      </c>
      <c r="B1572" s="19" t="s">
        <v>984</v>
      </c>
      <c r="C1572" s="21">
        <v>24748</v>
      </c>
      <c r="D1572" s="21">
        <v>24732</v>
      </c>
      <c r="E1572" s="21">
        <v>24899</v>
      </c>
      <c r="F1572" s="21">
        <v>24970</v>
      </c>
      <c r="G1572" s="21">
        <v>25041</v>
      </c>
    </row>
    <row r="1573" spans="1:7" x14ac:dyDescent="0.25">
      <c r="A1573" s="19" t="s">
        <v>105</v>
      </c>
      <c r="B1573" s="19" t="s">
        <v>1964</v>
      </c>
      <c r="C1573" s="21">
        <v>23018</v>
      </c>
      <c r="D1573" s="21">
        <v>22945</v>
      </c>
      <c r="E1573" s="21">
        <v>22877</v>
      </c>
      <c r="F1573" s="21">
        <v>22741</v>
      </c>
      <c r="G1573" s="21">
        <v>22793</v>
      </c>
    </row>
    <row r="1574" spans="1:7" x14ac:dyDescent="0.25">
      <c r="A1574" s="19" t="s">
        <v>105</v>
      </c>
      <c r="B1574" s="19" t="s">
        <v>1965</v>
      </c>
      <c r="C1574" s="21">
        <v>6270</v>
      </c>
      <c r="D1574" s="21">
        <v>6282</v>
      </c>
      <c r="E1574" s="21">
        <v>6260</v>
      </c>
      <c r="F1574" s="21">
        <v>6347</v>
      </c>
      <c r="G1574" s="21">
        <v>6292</v>
      </c>
    </row>
    <row r="1575" spans="1:7" x14ac:dyDescent="0.25">
      <c r="A1575" s="19" t="s">
        <v>105</v>
      </c>
      <c r="B1575" s="19" t="s">
        <v>1493</v>
      </c>
      <c r="C1575" s="21">
        <v>13288</v>
      </c>
      <c r="D1575" s="21">
        <v>13420</v>
      </c>
      <c r="E1575" s="21">
        <v>13565</v>
      </c>
      <c r="F1575" s="21">
        <v>13775</v>
      </c>
      <c r="G1575" s="21">
        <v>13788</v>
      </c>
    </row>
    <row r="1576" spans="1:7" x14ac:dyDescent="0.25">
      <c r="A1576" s="19" t="s">
        <v>105</v>
      </c>
      <c r="B1576" s="19" t="s">
        <v>1966</v>
      </c>
      <c r="C1576" s="21">
        <v>402022</v>
      </c>
      <c r="D1576" s="21">
        <v>398780</v>
      </c>
      <c r="E1576" s="21">
        <v>395130</v>
      </c>
      <c r="F1576" s="21">
        <v>390541</v>
      </c>
      <c r="G1576" s="21">
        <v>384978</v>
      </c>
    </row>
    <row r="1577" spans="1:7" x14ac:dyDescent="0.25">
      <c r="A1577" s="19" t="s">
        <v>105</v>
      </c>
      <c r="B1577" s="19" t="s">
        <v>986</v>
      </c>
      <c r="C1577" s="21">
        <v>9397</v>
      </c>
      <c r="D1577" s="21">
        <v>9389</v>
      </c>
      <c r="E1577" s="21">
        <v>9365</v>
      </c>
      <c r="F1577" s="21">
        <v>9288</v>
      </c>
      <c r="G1577" s="21">
        <v>9411</v>
      </c>
    </row>
    <row r="1578" spans="1:7" x14ac:dyDescent="0.25">
      <c r="A1578" s="19" t="s">
        <v>105</v>
      </c>
      <c r="B1578" s="19" t="s">
        <v>1967</v>
      </c>
      <c r="C1578" s="21">
        <v>17894</v>
      </c>
      <c r="D1578" s="21">
        <v>17877</v>
      </c>
      <c r="E1578" s="21">
        <v>17792</v>
      </c>
      <c r="F1578" s="21">
        <v>17875</v>
      </c>
      <c r="G1578" s="21">
        <v>17804</v>
      </c>
    </row>
    <row r="1579" spans="1:7" x14ac:dyDescent="0.25">
      <c r="A1579" s="19" t="s">
        <v>105</v>
      </c>
      <c r="B1579" s="19" t="s">
        <v>1968</v>
      </c>
      <c r="C1579" s="21">
        <v>67215</v>
      </c>
      <c r="D1579" s="21">
        <v>66737</v>
      </c>
      <c r="E1579" s="21">
        <v>66674</v>
      </c>
      <c r="F1579" s="21">
        <v>66356</v>
      </c>
      <c r="G1579" s="21">
        <v>66232</v>
      </c>
    </row>
    <row r="1580" spans="1:7" x14ac:dyDescent="0.25">
      <c r="A1580" s="19" t="s">
        <v>105</v>
      </c>
      <c r="B1580" s="19" t="s">
        <v>1885</v>
      </c>
      <c r="C1580" s="21">
        <v>994205</v>
      </c>
      <c r="D1580" s="21">
        <v>995219</v>
      </c>
      <c r="E1580" s="21">
        <v>996227</v>
      </c>
      <c r="F1580" s="21">
        <v>997837</v>
      </c>
      <c r="G1580" s="21">
        <v>1001109</v>
      </c>
    </row>
    <row r="1581" spans="1:7" x14ac:dyDescent="0.25">
      <c r="A1581" s="19" t="s">
        <v>105</v>
      </c>
      <c r="B1581" s="19" t="s">
        <v>1085</v>
      </c>
      <c r="C1581" s="21">
        <v>22761</v>
      </c>
      <c r="D1581" s="21">
        <v>22890</v>
      </c>
      <c r="E1581" s="21">
        <v>22910</v>
      </c>
      <c r="F1581" s="21">
        <v>23095</v>
      </c>
      <c r="G1581" s="21">
        <v>23226</v>
      </c>
    </row>
    <row r="1582" spans="1:7" x14ac:dyDescent="0.25">
      <c r="A1582" s="19" t="s">
        <v>105</v>
      </c>
      <c r="B1582" s="19" t="s">
        <v>1457</v>
      </c>
      <c r="C1582" s="21">
        <v>4660</v>
      </c>
      <c r="D1582" s="21">
        <v>4594</v>
      </c>
      <c r="E1582" s="21">
        <v>4518</v>
      </c>
      <c r="F1582" s="21">
        <v>4501</v>
      </c>
      <c r="G1582" s="21">
        <v>4500</v>
      </c>
    </row>
    <row r="1583" spans="1:7" x14ac:dyDescent="0.25">
      <c r="A1583" s="19" t="s">
        <v>105</v>
      </c>
      <c r="B1583" s="19" t="s">
        <v>1969</v>
      </c>
      <c r="C1583" s="21">
        <v>4902</v>
      </c>
      <c r="D1583" s="21">
        <v>4938</v>
      </c>
      <c r="E1583" s="21">
        <v>4948</v>
      </c>
      <c r="F1583" s="21">
        <v>4902</v>
      </c>
      <c r="G1583" s="21">
        <v>4821</v>
      </c>
    </row>
    <row r="1584" spans="1:7" x14ac:dyDescent="0.25">
      <c r="A1584" s="19" t="s">
        <v>105</v>
      </c>
      <c r="B1584" s="19" t="s">
        <v>1086</v>
      </c>
      <c r="C1584" s="21">
        <v>38280</v>
      </c>
      <c r="D1584" s="21">
        <v>38541</v>
      </c>
      <c r="E1584" s="21">
        <v>38576</v>
      </c>
      <c r="F1584" s="21">
        <v>38760</v>
      </c>
      <c r="G1584" s="21">
        <v>39007</v>
      </c>
    </row>
    <row r="1585" spans="1:7" x14ac:dyDescent="0.25">
      <c r="A1585" s="19" t="s">
        <v>105</v>
      </c>
      <c r="B1585" s="19" t="s">
        <v>1970</v>
      </c>
      <c r="C1585" s="21">
        <v>8166</v>
      </c>
      <c r="D1585" s="21">
        <v>8189</v>
      </c>
      <c r="E1585" s="21">
        <v>8235</v>
      </c>
      <c r="F1585" s="21">
        <v>8222</v>
      </c>
      <c r="G1585" s="21">
        <v>8273</v>
      </c>
    </row>
    <row r="1586" spans="1:7" x14ac:dyDescent="0.25">
      <c r="A1586" s="19" t="s">
        <v>105</v>
      </c>
      <c r="B1586" s="19" t="s">
        <v>987</v>
      </c>
      <c r="C1586" s="21">
        <v>5930</v>
      </c>
      <c r="D1586" s="21">
        <v>5997</v>
      </c>
      <c r="E1586" s="21">
        <v>5995</v>
      </c>
      <c r="F1586" s="21">
        <v>6044</v>
      </c>
      <c r="G1586" s="21">
        <v>6101</v>
      </c>
    </row>
    <row r="1587" spans="1:7" x14ac:dyDescent="0.25">
      <c r="A1587" s="19" t="s">
        <v>105</v>
      </c>
      <c r="B1587" s="19" t="s">
        <v>1971</v>
      </c>
      <c r="C1587" s="21">
        <v>29025</v>
      </c>
      <c r="D1587" s="21">
        <v>29264</v>
      </c>
      <c r="E1587" s="21">
        <v>29364</v>
      </c>
      <c r="F1587" s="21">
        <v>29498</v>
      </c>
      <c r="G1587" s="21">
        <v>29736</v>
      </c>
    </row>
    <row r="1588" spans="1:7" x14ac:dyDescent="0.25">
      <c r="A1588" s="19" t="s">
        <v>105</v>
      </c>
      <c r="B1588" s="19" t="s">
        <v>1091</v>
      </c>
      <c r="C1588" s="21">
        <v>31952</v>
      </c>
      <c r="D1588" s="21">
        <v>31701</v>
      </c>
      <c r="E1588" s="21">
        <v>31642</v>
      </c>
      <c r="F1588" s="21">
        <v>31471</v>
      </c>
      <c r="G1588" s="21">
        <v>31307</v>
      </c>
    </row>
    <row r="1589" spans="1:7" x14ac:dyDescent="0.25">
      <c r="A1589" s="19" t="s">
        <v>105</v>
      </c>
      <c r="B1589" s="19" t="s">
        <v>1499</v>
      </c>
      <c r="C1589" s="21">
        <v>6089</v>
      </c>
      <c r="D1589" s="21">
        <v>6233</v>
      </c>
      <c r="E1589" s="21">
        <v>6212</v>
      </c>
      <c r="F1589" s="21">
        <v>6333</v>
      </c>
      <c r="G1589" s="21">
        <v>6366</v>
      </c>
    </row>
    <row r="1590" spans="1:7" x14ac:dyDescent="0.25">
      <c r="A1590" s="19" t="s">
        <v>105</v>
      </c>
      <c r="B1590" s="19" t="s">
        <v>1972</v>
      </c>
      <c r="C1590" s="21">
        <v>55928</v>
      </c>
      <c r="D1590" s="21">
        <v>55719</v>
      </c>
      <c r="E1590" s="21">
        <v>55100</v>
      </c>
      <c r="F1590" s="21">
        <v>54608</v>
      </c>
      <c r="G1590" s="21">
        <v>54216</v>
      </c>
    </row>
    <row r="1591" spans="1:7" x14ac:dyDescent="0.25">
      <c r="A1591" s="19" t="s">
        <v>105</v>
      </c>
      <c r="B1591" s="19" t="s">
        <v>1973</v>
      </c>
      <c r="C1591" s="21">
        <v>25398</v>
      </c>
      <c r="D1591" s="21">
        <v>25506</v>
      </c>
      <c r="E1591" s="21">
        <v>25650</v>
      </c>
      <c r="F1591" s="21">
        <v>25805</v>
      </c>
      <c r="G1591" s="21">
        <v>25660</v>
      </c>
    </row>
    <row r="1592" spans="1:7" x14ac:dyDescent="0.25">
      <c r="A1592" s="19" t="s">
        <v>105</v>
      </c>
      <c r="B1592" s="19" t="s">
        <v>1974</v>
      </c>
      <c r="C1592" s="21">
        <v>20563</v>
      </c>
      <c r="D1592" s="21">
        <v>20492</v>
      </c>
      <c r="E1592" s="21">
        <v>20507</v>
      </c>
      <c r="F1592" s="21">
        <v>20653</v>
      </c>
      <c r="G1592" s="21">
        <v>20758</v>
      </c>
    </row>
    <row r="1593" spans="1:7" x14ac:dyDescent="0.25">
      <c r="A1593" s="19" t="s">
        <v>105</v>
      </c>
      <c r="B1593" s="19" t="s">
        <v>1368</v>
      </c>
      <c r="C1593" s="21">
        <v>35649</v>
      </c>
      <c r="D1593" s="21">
        <v>34766</v>
      </c>
      <c r="E1593" s="21">
        <v>34448</v>
      </c>
      <c r="F1593" s="21">
        <v>33871</v>
      </c>
      <c r="G1593" s="21">
        <v>33532</v>
      </c>
    </row>
    <row r="1594" spans="1:7" x14ac:dyDescent="0.25">
      <c r="A1594" s="19" t="s">
        <v>105</v>
      </c>
      <c r="B1594" s="19" t="s">
        <v>993</v>
      </c>
      <c r="C1594" s="21">
        <v>24730</v>
      </c>
      <c r="D1594" s="21">
        <v>24933</v>
      </c>
      <c r="E1594" s="21">
        <v>24994</v>
      </c>
      <c r="F1594" s="21">
        <v>24852</v>
      </c>
      <c r="G1594" s="21">
        <v>24793</v>
      </c>
    </row>
    <row r="1595" spans="1:7" x14ac:dyDescent="0.25">
      <c r="A1595" s="19" t="s">
        <v>105</v>
      </c>
      <c r="B1595" s="19" t="s">
        <v>1369</v>
      </c>
      <c r="C1595" s="21">
        <v>12873</v>
      </c>
      <c r="D1595" s="21">
        <v>13132</v>
      </c>
      <c r="E1595" s="21">
        <v>13303</v>
      </c>
      <c r="F1595" s="21">
        <v>13236</v>
      </c>
      <c r="G1595" s="21">
        <v>13431</v>
      </c>
    </row>
    <row r="1596" spans="1:7" x14ac:dyDescent="0.25">
      <c r="A1596" s="19" t="s">
        <v>105</v>
      </c>
      <c r="B1596" s="19" t="s">
        <v>1370</v>
      </c>
      <c r="C1596" s="21">
        <v>39592</v>
      </c>
      <c r="D1596" s="21">
        <v>39179</v>
      </c>
      <c r="E1596" s="21">
        <v>38745</v>
      </c>
      <c r="F1596" s="21">
        <v>38154</v>
      </c>
      <c r="G1596" s="21">
        <v>37604</v>
      </c>
    </row>
    <row r="1597" spans="1:7" x14ac:dyDescent="0.25">
      <c r="A1597" s="19" t="s">
        <v>105</v>
      </c>
      <c r="B1597" s="19" t="s">
        <v>1375</v>
      </c>
      <c r="C1597" s="21">
        <v>2013</v>
      </c>
      <c r="D1597" s="21">
        <v>2026</v>
      </c>
      <c r="E1597" s="21">
        <v>2041</v>
      </c>
      <c r="F1597" s="21">
        <v>2015</v>
      </c>
      <c r="G1597" s="21">
        <v>2042</v>
      </c>
    </row>
    <row r="1598" spans="1:7" x14ac:dyDescent="0.25">
      <c r="A1598" s="19" t="s">
        <v>105</v>
      </c>
      <c r="B1598" s="19" t="s">
        <v>1553</v>
      </c>
      <c r="C1598" s="21">
        <v>18289</v>
      </c>
      <c r="D1598" s="21">
        <v>18187</v>
      </c>
      <c r="E1598" s="21">
        <v>18210</v>
      </c>
      <c r="F1598" s="21">
        <v>18185</v>
      </c>
      <c r="G1598" s="21">
        <v>18146</v>
      </c>
    </row>
    <row r="1599" spans="1:7" x14ac:dyDescent="0.25">
      <c r="A1599" s="19" t="s">
        <v>105</v>
      </c>
      <c r="B1599" s="19" t="s">
        <v>648</v>
      </c>
      <c r="C1599" s="21">
        <v>300576</v>
      </c>
      <c r="D1599" s="21">
        <v>303419</v>
      </c>
      <c r="E1599" s="21">
        <v>308233</v>
      </c>
      <c r="F1599" s="21">
        <v>312633</v>
      </c>
      <c r="G1599" s="21">
        <v>316010</v>
      </c>
    </row>
    <row r="1600" spans="1:7" x14ac:dyDescent="0.25">
      <c r="A1600" s="19" t="s">
        <v>106</v>
      </c>
      <c r="B1600" s="19" t="s">
        <v>1975</v>
      </c>
      <c r="C1600" s="21">
        <v>9453</v>
      </c>
      <c r="D1600" s="21">
        <v>9412</v>
      </c>
      <c r="E1600" s="21">
        <v>9450</v>
      </c>
      <c r="F1600" s="21">
        <v>9463</v>
      </c>
      <c r="G1600" s="21">
        <v>9295</v>
      </c>
    </row>
    <row r="1601" spans="1:7" x14ac:dyDescent="0.25">
      <c r="A1601" s="19" t="s">
        <v>106</v>
      </c>
      <c r="B1601" s="19" t="s">
        <v>1976</v>
      </c>
      <c r="C1601" s="21">
        <v>13319</v>
      </c>
      <c r="D1601" s="21">
        <v>13365</v>
      </c>
      <c r="E1601" s="21">
        <v>13483</v>
      </c>
      <c r="F1601" s="21">
        <v>13458</v>
      </c>
      <c r="G1601" s="21">
        <v>13312</v>
      </c>
    </row>
    <row r="1602" spans="1:7" x14ac:dyDescent="0.25">
      <c r="A1602" s="19" t="s">
        <v>106</v>
      </c>
      <c r="B1602" s="19" t="s">
        <v>1386</v>
      </c>
      <c r="C1602" s="21">
        <v>6681</v>
      </c>
      <c r="D1602" s="21">
        <v>6774</v>
      </c>
      <c r="E1602" s="21">
        <v>6745</v>
      </c>
      <c r="F1602" s="21">
        <v>6716</v>
      </c>
      <c r="G1602" s="21">
        <v>6680</v>
      </c>
    </row>
    <row r="1603" spans="1:7" x14ac:dyDescent="0.25">
      <c r="A1603" s="19" t="s">
        <v>106</v>
      </c>
      <c r="B1603" s="19" t="s">
        <v>1977</v>
      </c>
      <c r="C1603" s="21">
        <v>6237</v>
      </c>
      <c r="D1603" s="21">
        <v>6072</v>
      </c>
      <c r="E1603" s="21">
        <v>5917</v>
      </c>
      <c r="F1603" s="21">
        <v>5785</v>
      </c>
      <c r="G1603" s="21">
        <v>5714</v>
      </c>
    </row>
    <row r="1604" spans="1:7" x14ac:dyDescent="0.25">
      <c r="A1604" s="19" t="s">
        <v>106</v>
      </c>
      <c r="B1604" s="19" t="s">
        <v>1978</v>
      </c>
      <c r="C1604" s="21">
        <v>10725</v>
      </c>
      <c r="D1604" s="21">
        <v>10691</v>
      </c>
      <c r="E1604" s="21">
        <v>10680</v>
      </c>
      <c r="F1604" s="21">
        <v>10485</v>
      </c>
      <c r="G1604" s="21">
        <v>10403</v>
      </c>
    </row>
    <row r="1605" spans="1:7" x14ac:dyDescent="0.25">
      <c r="A1605" s="19" t="s">
        <v>106</v>
      </c>
      <c r="B1605" s="19" t="s">
        <v>1635</v>
      </c>
      <c r="C1605" s="21">
        <v>1252</v>
      </c>
      <c r="D1605" s="21">
        <v>1230</v>
      </c>
      <c r="E1605" s="21">
        <v>1223</v>
      </c>
      <c r="F1605" s="21">
        <v>1175</v>
      </c>
      <c r="G1605" s="21">
        <v>1147</v>
      </c>
    </row>
    <row r="1606" spans="1:7" x14ac:dyDescent="0.25">
      <c r="A1606" s="19" t="s">
        <v>106</v>
      </c>
      <c r="B1606" s="19" t="s">
        <v>1979</v>
      </c>
      <c r="C1606" s="21">
        <v>81366</v>
      </c>
      <c r="D1606" s="21">
        <v>81688</v>
      </c>
      <c r="E1606" s="21">
        <v>81633</v>
      </c>
      <c r="F1606" s="21">
        <v>81562</v>
      </c>
      <c r="G1606" s="21">
        <v>81878</v>
      </c>
    </row>
    <row r="1607" spans="1:7" x14ac:dyDescent="0.25">
      <c r="A1607" s="19" t="s">
        <v>106</v>
      </c>
      <c r="B1607" s="19" t="s">
        <v>1980</v>
      </c>
      <c r="C1607" s="21">
        <v>5635</v>
      </c>
      <c r="D1607" s="21">
        <v>5740</v>
      </c>
      <c r="E1607" s="21">
        <v>5732</v>
      </c>
      <c r="F1607" s="21">
        <v>5780</v>
      </c>
      <c r="G1607" s="21">
        <v>5774</v>
      </c>
    </row>
    <row r="1608" spans="1:7" x14ac:dyDescent="0.25">
      <c r="A1608" s="19" t="s">
        <v>106</v>
      </c>
      <c r="B1608" s="19" t="s">
        <v>1167</v>
      </c>
      <c r="C1608" s="21">
        <v>11402</v>
      </c>
      <c r="D1608" s="21">
        <v>11592</v>
      </c>
      <c r="E1608" s="21">
        <v>11726</v>
      </c>
      <c r="F1608" s="21">
        <v>11843</v>
      </c>
      <c r="G1608" s="21">
        <v>12083</v>
      </c>
    </row>
    <row r="1609" spans="1:7" x14ac:dyDescent="0.25">
      <c r="A1609" s="19" t="s">
        <v>106</v>
      </c>
      <c r="B1609" s="19" t="s">
        <v>1981</v>
      </c>
      <c r="C1609" s="21">
        <v>1690</v>
      </c>
      <c r="D1609" s="21">
        <v>1729</v>
      </c>
      <c r="E1609" s="21">
        <v>1722</v>
      </c>
      <c r="F1609" s="21">
        <v>1731</v>
      </c>
      <c r="G1609" s="21">
        <v>1750</v>
      </c>
    </row>
    <row r="1610" spans="1:7" x14ac:dyDescent="0.25">
      <c r="A1610" s="19" t="s">
        <v>106</v>
      </c>
      <c r="B1610" s="19" t="s">
        <v>1298</v>
      </c>
      <c r="C1610" s="21">
        <v>8613</v>
      </c>
      <c r="D1610" s="21">
        <v>8680</v>
      </c>
      <c r="E1610" s="21">
        <v>8952</v>
      </c>
      <c r="F1610" s="21">
        <v>9263</v>
      </c>
      <c r="G1610" s="21">
        <v>9577</v>
      </c>
    </row>
    <row r="1611" spans="1:7" x14ac:dyDescent="0.25">
      <c r="A1611" s="19" t="s">
        <v>106</v>
      </c>
      <c r="B1611" s="19" t="s">
        <v>1982</v>
      </c>
      <c r="C1611" s="21">
        <v>9140</v>
      </c>
      <c r="D1611" s="21">
        <v>9129</v>
      </c>
      <c r="E1611" s="21">
        <v>9100</v>
      </c>
      <c r="F1611" s="21">
        <v>9057</v>
      </c>
      <c r="G1611" s="21">
        <v>9102</v>
      </c>
    </row>
    <row r="1612" spans="1:7" x14ac:dyDescent="0.25">
      <c r="A1612" s="19" t="s">
        <v>106</v>
      </c>
      <c r="B1612" s="19" t="s">
        <v>1983</v>
      </c>
      <c r="C1612" s="21">
        <v>2846</v>
      </c>
      <c r="D1612" s="21">
        <v>2912</v>
      </c>
      <c r="E1612" s="21">
        <v>3004</v>
      </c>
      <c r="F1612" s="21">
        <v>3086</v>
      </c>
      <c r="G1612" s="21">
        <v>3171</v>
      </c>
    </row>
    <row r="1613" spans="1:7" x14ac:dyDescent="0.25">
      <c r="A1613" s="19" t="s">
        <v>106</v>
      </c>
      <c r="B1613" s="19" t="s">
        <v>1984</v>
      </c>
      <c r="C1613" s="21">
        <v>11050</v>
      </c>
      <c r="D1613" s="21">
        <v>11117</v>
      </c>
      <c r="E1613" s="21">
        <v>11281</v>
      </c>
      <c r="F1613" s="21">
        <v>11349</v>
      </c>
      <c r="G1613" s="21">
        <v>11307</v>
      </c>
    </row>
    <row r="1614" spans="1:7" x14ac:dyDescent="0.25">
      <c r="A1614" s="19" t="s">
        <v>106</v>
      </c>
      <c r="B1614" s="19" t="s">
        <v>1985</v>
      </c>
      <c r="C1614" s="21">
        <v>103806</v>
      </c>
      <c r="D1614" s="21">
        <v>102017</v>
      </c>
      <c r="E1614" s="21">
        <v>100091</v>
      </c>
      <c r="F1614" s="21">
        <v>97742</v>
      </c>
      <c r="G1614" s="21">
        <v>95839</v>
      </c>
    </row>
    <row r="1615" spans="1:7" x14ac:dyDescent="0.25">
      <c r="A1615" s="19" t="s">
        <v>106</v>
      </c>
      <c r="B1615" s="19" t="s">
        <v>1429</v>
      </c>
      <c r="C1615" s="21">
        <v>114434</v>
      </c>
      <c r="D1615" s="21">
        <v>111682</v>
      </c>
      <c r="E1615" s="21">
        <v>108576</v>
      </c>
      <c r="F1615" s="21">
        <v>104739</v>
      </c>
      <c r="G1615" s="21">
        <v>100882</v>
      </c>
    </row>
    <row r="1616" spans="1:7" x14ac:dyDescent="0.25">
      <c r="A1616" s="19" t="s">
        <v>106</v>
      </c>
      <c r="B1616" s="19" t="s">
        <v>1176</v>
      </c>
      <c r="C1616" s="21">
        <v>1258</v>
      </c>
      <c r="D1616" s="21">
        <v>1257</v>
      </c>
      <c r="E1616" s="21">
        <v>1281</v>
      </c>
      <c r="F1616" s="21">
        <v>1299</v>
      </c>
      <c r="G1616" s="21">
        <v>1284</v>
      </c>
    </row>
    <row r="1617" spans="1:7" x14ac:dyDescent="0.25">
      <c r="A1617" s="19" t="s">
        <v>106</v>
      </c>
      <c r="B1617" s="19" t="s">
        <v>1986</v>
      </c>
      <c r="C1617" s="21">
        <v>13753</v>
      </c>
      <c r="D1617" s="21">
        <v>13828</v>
      </c>
      <c r="E1617" s="21">
        <v>13732</v>
      </c>
      <c r="F1617" s="21">
        <v>13711</v>
      </c>
      <c r="G1617" s="21">
        <v>13636</v>
      </c>
    </row>
    <row r="1618" spans="1:7" x14ac:dyDescent="0.25">
      <c r="A1618" s="19" t="s">
        <v>106</v>
      </c>
      <c r="B1618" s="19" t="s">
        <v>1987</v>
      </c>
      <c r="C1618" s="21">
        <v>821</v>
      </c>
      <c r="D1618" s="21">
        <v>822</v>
      </c>
      <c r="E1618" s="21">
        <v>817</v>
      </c>
      <c r="F1618" s="21">
        <v>810</v>
      </c>
      <c r="G1618" s="21">
        <v>818</v>
      </c>
    </row>
    <row r="1619" spans="1:7" x14ac:dyDescent="0.25">
      <c r="A1619" s="19" t="s">
        <v>106</v>
      </c>
      <c r="B1619" s="19" t="s">
        <v>1988</v>
      </c>
      <c r="C1619" s="21">
        <v>3379</v>
      </c>
      <c r="D1619" s="21">
        <v>3371</v>
      </c>
      <c r="E1619" s="21">
        <v>3356</v>
      </c>
      <c r="F1619" s="21">
        <v>3286</v>
      </c>
      <c r="G1619" s="21">
        <v>3163</v>
      </c>
    </row>
    <row r="1620" spans="1:7" x14ac:dyDescent="0.25">
      <c r="A1620" s="19" t="s">
        <v>106</v>
      </c>
      <c r="B1620" s="19" t="s">
        <v>1989</v>
      </c>
      <c r="C1620" s="21">
        <v>16484</v>
      </c>
      <c r="D1620" s="21">
        <v>16342</v>
      </c>
      <c r="E1620" s="21">
        <v>16469</v>
      </c>
      <c r="F1620" s="21">
        <v>16448</v>
      </c>
      <c r="G1620" s="21">
        <v>16438</v>
      </c>
    </row>
    <row r="1621" spans="1:7" x14ac:dyDescent="0.25">
      <c r="A1621" s="19" t="s">
        <v>106</v>
      </c>
      <c r="B1621" s="19" t="s">
        <v>965</v>
      </c>
      <c r="C1621" s="21">
        <v>12221</v>
      </c>
      <c r="D1621" s="21">
        <v>12094</v>
      </c>
      <c r="E1621" s="21">
        <v>11921</v>
      </c>
      <c r="F1621" s="21">
        <v>11779</v>
      </c>
      <c r="G1621" s="21">
        <v>11572</v>
      </c>
    </row>
    <row r="1622" spans="1:7" x14ac:dyDescent="0.25">
      <c r="A1622" s="19" t="s">
        <v>106</v>
      </c>
      <c r="B1622" s="19" t="s">
        <v>1990</v>
      </c>
      <c r="C1622" s="21">
        <v>2007</v>
      </c>
      <c r="D1622" s="21">
        <v>1946</v>
      </c>
      <c r="E1622" s="21">
        <v>1945</v>
      </c>
      <c r="F1622" s="21">
        <v>1940</v>
      </c>
      <c r="G1622" s="21">
        <v>1931</v>
      </c>
    </row>
    <row r="1623" spans="1:7" x14ac:dyDescent="0.25">
      <c r="A1623" s="19" t="s">
        <v>106</v>
      </c>
      <c r="B1623" s="19" t="s">
        <v>1113</v>
      </c>
      <c r="C1623" s="21">
        <v>30458</v>
      </c>
      <c r="D1623" s="21">
        <v>30220</v>
      </c>
      <c r="E1623" s="21">
        <v>30221</v>
      </c>
      <c r="F1623" s="21">
        <v>29709</v>
      </c>
      <c r="G1623" s="21">
        <v>29457</v>
      </c>
    </row>
    <row r="1624" spans="1:7" x14ac:dyDescent="0.25">
      <c r="A1624" s="19" t="s">
        <v>106</v>
      </c>
      <c r="B1624" s="19" t="s">
        <v>1991</v>
      </c>
      <c r="C1624" s="21">
        <v>69432</v>
      </c>
      <c r="D1624" s="21">
        <v>68622</v>
      </c>
      <c r="E1624" s="21">
        <v>67850</v>
      </c>
      <c r="F1624" s="21">
        <v>66894</v>
      </c>
      <c r="G1624" s="21">
        <v>66225</v>
      </c>
    </row>
    <row r="1625" spans="1:7" x14ac:dyDescent="0.25">
      <c r="A1625" s="19" t="s">
        <v>106</v>
      </c>
      <c r="B1625" s="19" t="s">
        <v>1246</v>
      </c>
      <c r="C1625" s="21">
        <v>2337</v>
      </c>
      <c r="D1625" s="21">
        <v>2416</v>
      </c>
      <c r="E1625" s="21">
        <v>2407</v>
      </c>
      <c r="F1625" s="21">
        <v>2409</v>
      </c>
      <c r="G1625" s="21">
        <v>2391</v>
      </c>
    </row>
    <row r="1626" spans="1:7" x14ac:dyDescent="0.25">
      <c r="A1626" s="19" t="s">
        <v>106</v>
      </c>
      <c r="B1626" s="19" t="s">
        <v>1069</v>
      </c>
      <c r="C1626" s="21">
        <v>19980</v>
      </c>
      <c r="D1626" s="21">
        <v>19797</v>
      </c>
      <c r="E1626" s="21">
        <v>19556</v>
      </c>
      <c r="F1626" s="21">
        <v>19294</v>
      </c>
      <c r="G1626" s="21">
        <v>19060</v>
      </c>
    </row>
    <row r="1627" spans="1:7" x14ac:dyDescent="0.25">
      <c r="A1627" s="19" t="s">
        <v>106</v>
      </c>
      <c r="B1627" s="19" t="s">
        <v>1992</v>
      </c>
      <c r="C1627" s="21">
        <v>1664</v>
      </c>
      <c r="D1627" s="21">
        <v>1669</v>
      </c>
      <c r="E1627" s="21">
        <v>1698</v>
      </c>
      <c r="F1627" s="21">
        <v>1732</v>
      </c>
      <c r="G1627" s="21">
        <v>1700</v>
      </c>
    </row>
    <row r="1628" spans="1:7" x14ac:dyDescent="0.25">
      <c r="A1628" s="19" t="s">
        <v>106</v>
      </c>
      <c r="B1628" s="19" t="s">
        <v>973</v>
      </c>
      <c r="C1628" s="21">
        <v>8600</v>
      </c>
      <c r="D1628" s="21">
        <v>8530</v>
      </c>
      <c r="E1628" s="21">
        <v>8291</v>
      </c>
      <c r="F1628" s="21">
        <v>8062</v>
      </c>
      <c r="G1628" s="21">
        <v>8026</v>
      </c>
    </row>
    <row r="1629" spans="1:7" x14ac:dyDescent="0.25">
      <c r="A1629" s="19" t="s">
        <v>106</v>
      </c>
      <c r="B1629" s="19" t="s">
        <v>1993</v>
      </c>
      <c r="C1629" s="21">
        <v>1862</v>
      </c>
      <c r="D1629" s="21">
        <v>1857</v>
      </c>
      <c r="E1629" s="21">
        <v>1852</v>
      </c>
      <c r="F1629" s="21">
        <v>1845</v>
      </c>
      <c r="G1629" s="21">
        <v>1821</v>
      </c>
    </row>
    <row r="1630" spans="1:7" x14ac:dyDescent="0.25">
      <c r="A1630" s="19" t="s">
        <v>106</v>
      </c>
      <c r="B1630" s="19" t="s">
        <v>1188</v>
      </c>
      <c r="C1630" s="21">
        <v>4397</v>
      </c>
      <c r="D1630" s="21">
        <v>4307</v>
      </c>
      <c r="E1630" s="21">
        <v>4235</v>
      </c>
      <c r="F1630" s="21">
        <v>4124</v>
      </c>
      <c r="G1630" s="21">
        <v>4192</v>
      </c>
    </row>
    <row r="1631" spans="1:7" x14ac:dyDescent="0.25">
      <c r="A1631" s="19" t="s">
        <v>106</v>
      </c>
      <c r="B1631" s="19" t="s">
        <v>1994</v>
      </c>
      <c r="C1631" s="21">
        <v>119600</v>
      </c>
      <c r="D1631" s="21">
        <v>118640</v>
      </c>
      <c r="E1631" s="21">
        <v>117834</v>
      </c>
      <c r="F1631" s="21">
        <v>116349</v>
      </c>
      <c r="G1631" s="21">
        <v>114122</v>
      </c>
    </row>
    <row r="1632" spans="1:7" x14ac:dyDescent="0.25">
      <c r="A1632" s="19" t="s">
        <v>106</v>
      </c>
      <c r="B1632" s="19" t="s">
        <v>1995</v>
      </c>
      <c r="C1632" s="21">
        <v>4633</v>
      </c>
      <c r="D1632" s="21">
        <v>4632</v>
      </c>
      <c r="E1632" s="21">
        <v>4632</v>
      </c>
      <c r="F1632" s="21">
        <v>4646</v>
      </c>
      <c r="G1632" s="21">
        <v>4628</v>
      </c>
    </row>
    <row r="1633" spans="1:7" x14ac:dyDescent="0.25">
      <c r="A1633" s="19" t="s">
        <v>106</v>
      </c>
      <c r="B1633" s="19" t="s">
        <v>1194</v>
      </c>
      <c r="C1633" s="21">
        <v>16606</v>
      </c>
      <c r="D1633" s="21">
        <v>16648</v>
      </c>
      <c r="E1633" s="21">
        <v>16386</v>
      </c>
      <c r="F1633" s="21">
        <v>16115</v>
      </c>
      <c r="G1633" s="21">
        <v>16003</v>
      </c>
    </row>
    <row r="1634" spans="1:7" x14ac:dyDescent="0.25">
      <c r="A1634" s="19" t="s">
        <v>106</v>
      </c>
      <c r="B1634" s="19" t="s">
        <v>1996</v>
      </c>
      <c r="C1634" s="21">
        <v>487</v>
      </c>
      <c r="D1634" s="21">
        <v>512</v>
      </c>
      <c r="E1634" s="21">
        <v>512</v>
      </c>
      <c r="F1634" s="21">
        <v>491</v>
      </c>
      <c r="G1634" s="21">
        <v>474</v>
      </c>
    </row>
    <row r="1635" spans="1:7" x14ac:dyDescent="0.25">
      <c r="A1635" s="19" t="s">
        <v>106</v>
      </c>
      <c r="B1635" s="19" t="s">
        <v>1078</v>
      </c>
      <c r="C1635" s="21">
        <v>3954</v>
      </c>
      <c r="D1635" s="21">
        <v>4060</v>
      </c>
      <c r="E1635" s="21">
        <v>4113</v>
      </c>
      <c r="F1635" s="21">
        <v>4113</v>
      </c>
      <c r="G1635" s="21">
        <v>4146</v>
      </c>
    </row>
    <row r="1636" spans="1:7" x14ac:dyDescent="0.25">
      <c r="A1636" s="19" t="s">
        <v>106</v>
      </c>
      <c r="B1636" s="19" t="s">
        <v>1997</v>
      </c>
      <c r="C1636" s="21">
        <v>5911</v>
      </c>
      <c r="D1636" s="21">
        <v>5960</v>
      </c>
      <c r="E1636" s="21">
        <v>5968</v>
      </c>
      <c r="F1636" s="21">
        <v>6035</v>
      </c>
      <c r="G1636" s="21">
        <v>6095</v>
      </c>
    </row>
    <row r="1637" spans="1:7" x14ac:dyDescent="0.25">
      <c r="A1637" s="19" t="s">
        <v>106</v>
      </c>
      <c r="B1637" s="19" t="s">
        <v>1998</v>
      </c>
      <c r="C1637" s="21">
        <v>1682</v>
      </c>
      <c r="D1637" s="21">
        <v>1720</v>
      </c>
      <c r="E1637" s="21">
        <v>1750</v>
      </c>
      <c r="F1637" s="21">
        <v>1746</v>
      </c>
      <c r="G1637" s="21">
        <v>1768</v>
      </c>
    </row>
    <row r="1638" spans="1:7" x14ac:dyDescent="0.25">
      <c r="A1638" s="19" t="s">
        <v>106</v>
      </c>
      <c r="B1638" s="19" t="s">
        <v>1667</v>
      </c>
      <c r="C1638" s="21">
        <v>6890</v>
      </c>
      <c r="D1638" s="21">
        <v>6953</v>
      </c>
      <c r="E1638" s="21">
        <v>6789</v>
      </c>
      <c r="F1638" s="21">
        <v>6841</v>
      </c>
      <c r="G1638" s="21">
        <v>6799</v>
      </c>
    </row>
    <row r="1639" spans="1:7" x14ac:dyDescent="0.25">
      <c r="A1639" s="19" t="s">
        <v>106</v>
      </c>
      <c r="B1639" s="19" t="s">
        <v>1082</v>
      </c>
      <c r="C1639" s="21">
        <v>1077</v>
      </c>
      <c r="D1639" s="21">
        <v>1070</v>
      </c>
      <c r="E1639" s="21">
        <v>1099</v>
      </c>
      <c r="F1639" s="21">
        <v>1159</v>
      </c>
      <c r="G1639" s="21">
        <v>1140</v>
      </c>
    </row>
    <row r="1640" spans="1:7" x14ac:dyDescent="0.25">
      <c r="A1640" s="19" t="s">
        <v>106</v>
      </c>
      <c r="B1640" s="19" t="s">
        <v>1999</v>
      </c>
      <c r="C1640" s="21">
        <v>43806</v>
      </c>
      <c r="D1640" s="21">
        <v>43166</v>
      </c>
      <c r="E1640" s="21">
        <v>42524</v>
      </c>
      <c r="F1640" s="21">
        <v>41918</v>
      </c>
      <c r="G1640" s="21">
        <v>41148</v>
      </c>
    </row>
    <row r="1641" spans="1:7" x14ac:dyDescent="0.25">
      <c r="A1641" s="19" t="s">
        <v>106</v>
      </c>
      <c r="B1641" s="19" t="s">
        <v>1454</v>
      </c>
      <c r="C1641" s="21">
        <v>10803</v>
      </c>
      <c r="D1641" s="21">
        <v>10855</v>
      </c>
      <c r="E1641" s="21">
        <v>11027</v>
      </c>
      <c r="F1641" s="21">
        <v>11408</v>
      </c>
      <c r="G1641" s="21">
        <v>11902</v>
      </c>
    </row>
    <row r="1642" spans="1:7" x14ac:dyDescent="0.25">
      <c r="A1642" s="19" t="s">
        <v>106</v>
      </c>
      <c r="B1642" s="19" t="s">
        <v>2000</v>
      </c>
      <c r="C1642" s="21">
        <v>11004</v>
      </c>
      <c r="D1642" s="21">
        <v>11069</v>
      </c>
      <c r="E1642" s="21">
        <v>11160</v>
      </c>
      <c r="F1642" s="21">
        <v>11225</v>
      </c>
      <c r="G1642" s="21">
        <v>11417</v>
      </c>
    </row>
    <row r="1643" spans="1:7" x14ac:dyDescent="0.25">
      <c r="A1643" s="19" t="s">
        <v>106</v>
      </c>
      <c r="B1643" s="19" t="s">
        <v>2001</v>
      </c>
      <c r="C1643" s="21">
        <v>8937</v>
      </c>
      <c r="D1643" s="21">
        <v>9040</v>
      </c>
      <c r="E1643" s="21">
        <v>9205</v>
      </c>
      <c r="F1643" s="21">
        <v>9232</v>
      </c>
      <c r="G1643" s="21">
        <v>9347</v>
      </c>
    </row>
    <row r="1644" spans="1:7" x14ac:dyDescent="0.25">
      <c r="A1644" s="19" t="s">
        <v>106</v>
      </c>
      <c r="B1644" s="19" t="s">
        <v>2002</v>
      </c>
      <c r="C1644" s="21">
        <v>12113</v>
      </c>
      <c r="D1644" s="21">
        <v>11847</v>
      </c>
      <c r="E1644" s="21">
        <v>11689</v>
      </c>
      <c r="F1644" s="21">
        <v>11465</v>
      </c>
      <c r="G1644" s="21">
        <v>11293</v>
      </c>
    </row>
    <row r="1645" spans="1:7" x14ac:dyDescent="0.25">
      <c r="A1645" s="19" t="s">
        <v>106</v>
      </c>
      <c r="B1645" s="19" t="s">
        <v>1607</v>
      </c>
      <c r="C1645" s="21">
        <v>3309</v>
      </c>
      <c r="D1645" s="21">
        <v>3386</v>
      </c>
      <c r="E1645" s="21">
        <v>3471</v>
      </c>
      <c r="F1645" s="21">
        <v>3608</v>
      </c>
      <c r="G1645" s="21">
        <v>3673</v>
      </c>
    </row>
    <row r="1646" spans="1:7" x14ac:dyDescent="0.25">
      <c r="A1646" s="19" t="s">
        <v>106</v>
      </c>
      <c r="B1646" s="19" t="s">
        <v>2003</v>
      </c>
      <c r="C1646" s="21">
        <v>34915</v>
      </c>
      <c r="D1646" s="21">
        <v>34739</v>
      </c>
      <c r="E1646" s="21">
        <v>34811</v>
      </c>
      <c r="F1646" s="21">
        <v>34696</v>
      </c>
      <c r="G1646" s="21">
        <v>34691</v>
      </c>
    </row>
    <row r="1647" spans="1:7" x14ac:dyDescent="0.25">
      <c r="A1647" s="19" t="s">
        <v>106</v>
      </c>
      <c r="B1647" s="19" t="s">
        <v>2004</v>
      </c>
      <c r="C1647" s="21">
        <v>9642</v>
      </c>
      <c r="D1647" s="21">
        <v>9483</v>
      </c>
      <c r="E1647" s="21">
        <v>9419</v>
      </c>
      <c r="F1647" s="21">
        <v>9360</v>
      </c>
      <c r="G1647" s="21">
        <v>9425</v>
      </c>
    </row>
    <row r="1648" spans="1:7" x14ac:dyDescent="0.25">
      <c r="A1648" s="19" t="s">
        <v>106</v>
      </c>
      <c r="B1648" s="19" t="s">
        <v>2005</v>
      </c>
      <c r="C1648" s="21">
        <v>3737</v>
      </c>
      <c r="D1648" s="21">
        <v>3703</v>
      </c>
      <c r="E1648" s="21">
        <v>3676</v>
      </c>
      <c r="F1648" s="21">
        <v>3616</v>
      </c>
      <c r="G1648" s="21">
        <v>3620</v>
      </c>
    </row>
    <row r="1649" spans="1:7" x14ac:dyDescent="0.25">
      <c r="A1649" s="19" t="s">
        <v>106</v>
      </c>
      <c r="B1649" s="19" t="s">
        <v>1411</v>
      </c>
      <c r="C1649" s="21">
        <v>6147</v>
      </c>
      <c r="D1649" s="21">
        <v>6117</v>
      </c>
      <c r="E1649" s="21">
        <v>6091</v>
      </c>
      <c r="F1649" s="21">
        <v>6011</v>
      </c>
      <c r="G1649" s="21">
        <v>6062</v>
      </c>
    </row>
    <row r="1650" spans="1:7" x14ac:dyDescent="0.25">
      <c r="A1650" s="19" t="s">
        <v>106</v>
      </c>
      <c r="B1650" s="19" t="s">
        <v>2006</v>
      </c>
      <c r="C1650" s="21">
        <v>4736</v>
      </c>
      <c r="D1650" s="21">
        <v>4835</v>
      </c>
      <c r="E1650" s="21">
        <v>4860</v>
      </c>
      <c r="F1650" s="21">
        <v>4951</v>
      </c>
      <c r="G1650" s="21">
        <v>5077</v>
      </c>
    </row>
    <row r="1651" spans="1:7" x14ac:dyDescent="0.25">
      <c r="A1651" s="19" t="s">
        <v>106</v>
      </c>
      <c r="B1651" s="19" t="s">
        <v>2007</v>
      </c>
      <c r="C1651" s="21">
        <v>696</v>
      </c>
      <c r="D1651" s="21">
        <v>673</v>
      </c>
      <c r="E1651" s="21">
        <v>673</v>
      </c>
      <c r="F1651" s="21">
        <v>680</v>
      </c>
      <c r="G1651" s="21">
        <v>684</v>
      </c>
    </row>
    <row r="1652" spans="1:7" x14ac:dyDescent="0.25">
      <c r="A1652" s="19" t="s">
        <v>106</v>
      </c>
      <c r="B1652" s="19" t="s">
        <v>1413</v>
      </c>
      <c r="C1652" s="21">
        <v>7396</v>
      </c>
      <c r="D1652" s="21">
        <v>7406</v>
      </c>
      <c r="E1652" s="21">
        <v>7402</v>
      </c>
      <c r="F1652" s="21">
        <v>7532</v>
      </c>
      <c r="G1652" s="21">
        <v>7621</v>
      </c>
    </row>
    <row r="1653" spans="1:7" x14ac:dyDescent="0.25">
      <c r="A1653" s="19" t="s">
        <v>106</v>
      </c>
      <c r="B1653" s="19" t="s">
        <v>2008</v>
      </c>
      <c r="C1653" s="21">
        <v>2126</v>
      </c>
      <c r="D1653" s="21">
        <v>2184</v>
      </c>
      <c r="E1653" s="21">
        <v>2161</v>
      </c>
      <c r="F1653" s="21">
        <v>2130</v>
      </c>
      <c r="G1653" s="21">
        <v>2111</v>
      </c>
    </row>
    <row r="1654" spans="1:7" x14ac:dyDescent="0.25">
      <c r="A1654" s="19" t="s">
        <v>106</v>
      </c>
      <c r="B1654" s="19" t="s">
        <v>2009</v>
      </c>
      <c r="C1654" s="21">
        <v>969</v>
      </c>
      <c r="D1654" s="21">
        <v>1030</v>
      </c>
      <c r="E1654" s="21">
        <v>1018</v>
      </c>
      <c r="F1654" s="21">
        <v>1042</v>
      </c>
      <c r="G1654" s="21">
        <v>1072</v>
      </c>
    </row>
    <row r="1655" spans="1:7" x14ac:dyDescent="0.25">
      <c r="A1655" s="19" t="s">
        <v>106</v>
      </c>
      <c r="B1655" s="19" t="s">
        <v>2010</v>
      </c>
      <c r="C1655" s="21">
        <v>161300</v>
      </c>
      <c r="D1655" s="21">
        <v>160029</v>
      </c>
      <c r="E1655" s="21">
        <v>159266</v>
      </c>
      <c r="F1655" s="21">
        <v>157914</v>
      </c>
      <c r="G1655" s="21">
        <v>156529</v>
      </c>
    </row>
    <row r="1656" spans="1:7" x14ac:dyDescent="0.25">
      <c r="A1656" s="19" t="s">
        <v>107</v>
      </c>
      <c r="B1656" s="19" t="s">
        <v>1153</v>
      </c>
      <c r="C1656" s="21">
        <v>31363</v>
      </c>
      <c r="D1656" s="21">
        <v>31514</v>
      </c>
      <c r="E1656" s="21">
        <v>31808</v>
      </c>
      <c r="F1656" s="21">
        <v>31683</v>
      </c>
      <c r="G1656" s="21">
        <v>31567</v>
      </c>
    </row>
    <row r="1657" spans="1:7" x14ac:dyDescent="0.25">
      <c r="A1657" s="19" t="s">
        <v>107</v>
      </c>
      <c r="B1657" s="19" t="s">
        <v>2011</v>
      </c>
      <c r="C1657" s="21">
        <v>6298</v>
      </c>
      <c r="D1657" s="21">
        <v>6308</v>
      </c>
      <c r="E1657" s="21">
        <v>6341</v>
      </c>
      <c r="F1657" s="21">
        <v>6345</v>
      </c>
      <c r="G1657" s="21">
        <v>6415</v>
      </c>
    </row>
    <row r="1658" spans="1:7" x14ac:dyDescent="0.25">
      <c r="A1658" s="19" t="s">
        <v>107</v>
      </c>
      <c r="B1658" s="19" t="s">
        <v>2012</v>
      </c>
      <c r="C1658" s="21">
        <v>463</v>
      </c>
      <c r="D1658" s="21">
        <v>462</v>
      </c>
      <c r="E1658" s="21">
        <v>455</v>
      </c>
      <c r="F1658" s="21">
        <v>466</v>
      </c>
      <c r="G1658" s="21">
        <v>451</v>
      </c>
    </row>
    <row r="1659" spans="1:7" x14ac:dyDescent="0.25">
      <c r="A1659" s="19" t="s">
        <v>107</v>
      </c>
      <c r="B1659" s="19" t="s">
        <v>2013</v>
      </c>
      <c r="C1659" s="21">
        <v>745</v>
      </c>
      <c r="D1659" s="21">
        <v>725</v>
      </c>
      <c r="E1659" s="21">
        <v>726</v>
      </c>
      <c r="F1659" s="21">
        <v>716</v>
      </c>
      <c r="G1659" s="21">
        <v>711</v>
      </c>
    </row>
    <row r="1660" spans="1:7" x14ac:dyDescent="0.25">
      <c r="A1660" s="19" t="s">
        <v>107</v>
      </c>
      <c r="B1660" s="19" t="s">
        <v>1386</v>
      </c>
      <c r="C1660" s="21">
        <v>465</v>
      </c>
      <c r="D1660" s="21">
        <v>480</v>
      </c>
      <c r="E1660" s="21">
        <v>479</v>
      </c>
      <c r="F1660" s="21">
        <v>470</v>
      </c>
      <c r="G1660" s="21">
        <v>477</v>
      </c>
    </row>
    <row r="1661" spans="1:7" x14ac:dyDescent="0.25">
      <c r="A1661" s="19" t="s">
        <v>107</v>
      </c>
      <c r="B1661" s="19" t="s">
        <v>1044</v>
      </c>
      <c r="C1661" s="21">
        <v>5192</v>
      </c>
      <c r="D1661" s="21">
        <v>5241</v>
      </c>
      <c r="E1661" s="21">
        <v>5320</v>
      </c>
      <c r="F1661" s="21">
        <v>5333</v>
      </c>
      <c r="G1661" s="21">
        <v>5310</v>
      </c>
    </row>
    <row r="1662" spans="1:7" x14ac:dyDescent="0.25">
      <c r="A1662" s="19" t="s">
        <v>107</v>
      </c>
      <c r="B1662" s="19" t="s">
        <v>2014</v>
      </c>
      <c r="C1662" s="21">
        <v>10783</v>
      </c>
      <c r="D1662" s="21">
        <v>10733</v>
      </c>
      <c r="E1662" s="21">
        <v>10835</v>
      </c>
      <c r="F1662" s="21">
        <v>11176</v>
      </c>
      <c r="G1662" s="21">
        <v>11325</v>
      </c>
    </row>
    <row r="1663" spans="1:7" x14ac:dyDescent="0.25">
      <c r="A1663" s="19" t="s">
        <v>107</v>
      </c>
      <c r="B1663" s="19" t="s">
        <v>1625</v>
      </c>
      <c r="C1663" s="21">
        <v>1919</v>
      </c>
      <c r="D1663" s="21">
        <v>1950</v>
      </c>
      <c r="E1663" s="21">
        <v>1955</v>
      </c>
      <c r="F1663" s="21">
        <v>1980</v>
      </c>
      <c r="G1663" s="21">
        <v>2002</v>
      </c>
    </row>
    <row r="1664" spans="1:7" x14ac:dyDescent="0.25">
      <c r="A1664" s="19" t="s">
        <v>107</v>
      </c>
      <c r="B1664" s="19" t="s">
        <v>1416</v>
      </c>
      <c r="C1664" s="21">
        <v>2955</v>
      </c>
      <c r="D1664" s="21">
        <v>2967</v>
      </c>
      <c r="E1664" s="21">
        <v>3000</v>
      </c>
      <c r="F1664" s="21">
        <v>2980</v>
      </c>
      <c r="G1664" s="21">
        <v>2982</v>
      </c>
    </row>
    <row r="1665" spans="1:7" x14ac:dyDescent="0.25">
      <c r="A1665" s="19" t="s">
        <v>107</v>
      </c>
      <c r="B1665" s="19" t="s">
        <v>2015</v>
      </c>
      <c r="C1665" s="21">
        <v>49659</v>
      </c>
      <c r="D1665" s="21">
        <v>49352</v>
      </c>
      <c r="E1665" s="21">
        <v>49350</v>
      </c>
      <c r="F1665" s="21">
        <v>49104</v>
      </c>
      <c r="G1665" s="21">
        <v>48578</v>
      </c>
    </row>
    <row r="1666" spans="1:7" x14ac:dyDescent="0.25">
      <c r="A1666" s="19" t="s">
        <v>107</v>
      </c>
      <c r="B1666" s="19" t="s">
        <v>2016</v>
      </c>
      <c r="C1666" s="21">
        <v>6459</v>
      </c>
      <c r="D1666" s="21">
        <v>6486</v>
      </c>
      <c r="E1666" s="21">
        <v>6531</v>
      </c>
      <c r="F1666" s="21">
        <v>6537</v>
      </c>
      <c r="G1666" s="21">
        <v>6538</v>
      </c>
    </row>
    <row r="1667" spans="1:7" x14ac:dyDescent="0.25">
      <c r="A1667" s="19" t="s">
        <v>107</v>
      </c>
      <c r="B1667" s="19" t="s">
        <v>935</v>
      </c>
      <c r="C1667" s="21">
        <v>8016</v>
      </c>
      <c r="D1667" s="21">
        <v>8043</v>
      </c>
      <c r="E1667" s="21">
        <v>8032</v>
      </c>
      <c r="F1667" s="21">
        <v>7996</v>
      </c>
      <c r="G1667" s="21">
        <v>8058</v>
      </c>
    </row>
    <row r="1668" spans="1:7" x14ac:dyDescent="0.25">
      <c r="A1668" s="19" t="s">
        <v>107</v>
      </c>
      <c r="B1668" s="19" t="s">
        <v>1418</v>
      </c>
      <c r="C1668" s="21">
        <v>26248</v>
      </c>
      <c r="D1668" s="21">
        <v>26189</v>
      </c>
      <c r="E1668" s="21">
        <v>25935</v>
      </c>
      <c r="F1668" s="21">
        <v>25647</v>
      </c>
      <c r="G1668" s="21">
        <v>25421</v>
      </c>
    </row>
    <row r="1669" spans="1:7" x14ac:dyDescent="0.25">
      <c r="A1669" s="19" t="s">
        <v>107</v>
      </c>
      <c r="B1669" s="19" t="s">
        <v>1517</v>
      </c>
      <c r="C1669" s="21">
        <v>8402</v>
      </c>
      <c r="D1669" s="21">
        <v>8453</v>
      </c>
      <c r="E1669" s="21">
        <v>8515</v>
      </c>
      <c r="F1669" s="21">
        <v>8604</v>
      </c>
      <c r="G1669" s="21">
        <v>8518</v>
      </c>
    </row>
    <row r="1670" spans="1:7" x14ac:dyDescent="0.25">
      <c r="A1670" s="19" t="s">
        <v>107</v>
      </c>
      <c r="B1670" s="19" t="s">
        <v>1559</v>
      </c>
      <c r="C1670" s="21">
        <v>3924</v>
      </c>
      <c r="D1670" s="21">
        <v>3937</v>
      </c>
      <c r="E1670" s="21">
        <v>3928</v>
      </c>
      <c r="F1670" s="21">
        <v>3914</v>
      </c>
      <c r="G1670" s="21">
        <v>3963</v>
      </c>
    </row>
    <row r="1671" spans="1:7" x14ac:dyDescent="0.25">
      <c r="A1671" s="19" t="s">
        <v>107</v>
      </c>
      <c r="B1671" s="19" t="s">
        <v>2017</v>
      </c>
      <c r="C1671" s="21">
        <v>5689</v>
      </c>
      <c r="D1671" s="21">
        <v>5763</v>
      </c>
      <c r="E1671" s="21">
        <v>5790</v>
      </c>
      <c r="F1671" s="21">
        <v>5829</v>
      </c>
      <c r="G1671" s="21">
        <v>5824</v>
      </c>
    </row>
    <row r="1672" spans="1:7" x14ac:dyDescent="0.25">
      <c r="A1672" s="19" t="s">
        <v>107</v>
      </c>
      <c r="B1672" s="19" t="s">
        <v>1162</v>
      </c>
      <c r="C1672" s="21">
        <v>8910</v>
      </c>
      <c r="D1672" s="21">
        <v>9282</v>
      </c>
      <c r="E1672" s="21">
        <v>9644</v>
      </c>
      <c r="F1672" s="21">
        <v>10047</v>
      </c>
      <c r="G1672" s="21">
        <v>10137</v>
      </c>
    </row>
    <row r="1673" spans="1:7" x14ac:dyDescent="0.25">
      <c r="A1673" s="19" t="s">
        <v>107</v>
      </c>
      <c r="B1673" s="19" t="s">
        <v>942</v>
      </c>
      <c r="C1673" s="21">
        <v>6203</v>
      </c>
      <c r="D1673" s="21">
        <v>6202</v>
      </c>
      <c r="E1673" s="21">
        <v>6186</v>
      </c>
      <c r="F1673" s="21">
        <v>6135</v>
      </c>
      <c r="G1673" s="21">
        <v>6291</v>
      </c>
    </row>
    <row r="1674" spans="1:7" x14ac:dyDescent="0.25">
      <c r="A1674" s="19" t="s">
        <v>107</v>
      </c>
      <c r="B1674" s="19" t="s">
        <v>2018</v>
      </c>
      <c r="C1674" s="21">
        <v>10709</v>
      </c>
      <c r="D1674" s="21">
        <v>10734</v>
      </c>
      <c r="E1674" s="21">
        <v>10700</v>
      </c>
      <c r="F1674" s="21">
        <v>10712</v>
      </c>
      <c r="G1674" s="21">
        <v>10717</v>
      </c>
    </row>
    <row r="1675" spans="1:7" x14ac:dyDescent="0.25">
      <c r="A1675" s="19" t="s">
        <v>107</v>
      </c>
      <c r="B1675" s="19" t="s">
        <v>2019</v>
      </c>
      <c r="C1675" s="21">
        <v>8846</v>
      </c>
      <c r="D1675" s="21">
        <v>8935</v>
      </c>
      <c r="E1675" s="21">
        <v>8947</v>
      </c>
      <c r="F1675" s="21">
        <v>8957</v>
      </c>
      <c r="G1675" s="21">
        <v>9075</v>
      </c>
    </row>
    <row r="1676" spans="1:7" x14ac:dyDescent="0.25">
      <c r="A1676" s="19" t="s">
        <v>107</v>
      </c>
      <c r="B1676" s="19" t="s">
        <v>1167</v>
      </c>
      <c r="C1676" s="21">
        <v>10777</v>
      </c>
      <c r="D1676" s="21">
        <v>10830</v>
      </c>
      <c r="E1676" s="21">
        <v>10869</v>
      </c>
      <c r="F1676" s="21">
        <v>10824</v>
      </c>
      <c r="G1676" s="21">
        <v>10828</v>
      </c>
    </row>
    <row r="1677" spans="1:7" x14ac:dyDescent="0.25">
      <c r="A1677" s="19" t="s">
        <v>107</v>
      </c>
      <c r="B1677" s="19" t="s">
        <v>1849</v>
      </c>
      <c r="C1677" s="21">
        <v>20026</v>
      </c>
      <c r="D1677" s="21">
        <v>20002</v>
      </c>
      <c r="E1677" s="21">
        <v>20010</v>
      </c>
      <c r="F1677" s="21">
        <v>20279</v>
      </c>
      <c r="G1677" s="21">
        <v>20550</v>
      </c>
    </row>
    <row r="1678" spans="1:7" x14ac:dyDescent="0.25">
      <c r="A1678" s="19" t="s">
        <v>107</v>
      </c>
      <c r="B1678" s="19" t="s">
        <v>2020</v>
      </c>
      <c r="C1678" s="21">
        <v>8589</v>
      </c>
      <c r="D1678" s="21">
        <v>8705</v>
      </c>
      <c r="E1678" s="21">
        <v>8888</v>
      </c>
      <c r="F1678" s="21">
        <v>8911</v>
      </c>
      <c r="G1678" s="21">
        <v>8958</v>
      </c>
    </row>
    <row r="1679" spans="1:7" x14ac:dyDescent="0.25">
      <c r="A1679" s="19" t="s">
        <v>107</v>
      </c>
      <c r="B1679" s="19" t="s">
        <v>1298</v>
      </c>
      <c r="C1679" s="21">
        <v>23595</v>
      </c>
      <c r="D1679" s="21">
        <v>23744</v>
      </c>
      <c r="E1679" s="21">
        <v>23657</v>
      </c>
      <c r="F1679" s="21">
        <v>23779</v>
      </c>
      <c r="G1679" s="21">
        <v>23892</v>
      </c>
    </row>
    <row r="1680" spans="1:7" x14ac:dyDescent="0.25">
      <c r="A1680" s="19" t="s">
        <v>107</v>
      </c>
      <c r="B1680" s="19" t="s">
        <v>2021</v>
      </c>
      <c r="C1680" s="21">
        <v>1794</v>
      </c>
      <c r="D1680" s="21">
        <v>1821</v>
      </c>
      <c r="E1680" s="21">
        <v>1861</v>
      </c>
      <c r="F1680" s="21">
        <v>1861</v>
      </c>
      <c r="G1680" s="21">
        <v>1910</v>
      </c>
    </row>
    <row r="1681" spans="1:7" x14ac:dyDescent="0.25">
      <c r="A1681" s="19" t="s">
        <v>107</v>
      </c>
      <c r="B1681" s="19" t="s">
        <v>2022</v>
      </c>
      <c r="C1681" s="21">
        <v>5636</v>
      </c>
      <c r="D1681" s="21">
        <v>5700</v>
      </c>
      <c r="E1681" s="21">
        <v>5746</v>
      </c>
      <c r="F1681" s="21">
        <v>5742</v>
      </c>
      <c r="G1681" s="21">
        <v>5769</v>
      </c>
    </row>
    <row r="1682" spans="1:7" x14ac:dyDescent="0.25">
      <c r="A1682" s="19" t="s">
        <v>107</v>
      </c>
      <c r="B1682" s="19" t="s">
        <v>1300</v>
      </c>
      <c r="C1682" s="21">
        <v>36565</v>
      </c>
      <c r="D1682" s="21">
        <v>36725</v>
      </c>
      <c r="E1682" s="21">
        <v>36789</v>
      </c>
      <c r="F1682" s="21">
        <v>36677</v>
      </c>
      <c r="G1682" s="21">
        <v>36567</v>
      </c>
    </row>
    <row r="1683" spans="1:7" x14ac:dyDescent="0.25">
      <c r="A1683" s="19" t="s">
        <v>107</v>
      </c>
      <c r="B1683" s="19" t="s">
        <v>1171</v>
      </c>
      <c r="C1683" s="21">
        <v>571327</v>
      </c>
      <c r="D1683" s="21">
        <v>566391</v>
      </c>
      <c r="E1683" s="21">
        <v>560733</v>
      </c>
      <c r="F1683" s="21">
        <v>555607</v>
      </c>
      <c r="G1683" s="21">
        <v>549029</v>
      </c>
    </row>
    <row r="1684" spans="1:7" x14ac:dyDescent="0.25">
      <c r="A1684" s="19" t="s">
        <v>107</v>
      </c>
      <c r="B1684" s="19" t="s">
        <v>2023</v>
      </c>
      <c r="C1684" s="21">
        <v>1693</v>
      </c>
      <c r="D1684" s="21">
        <v>1764</v>
      </c>
      <c r="E1684" s="21">
        <v>1783</v>
      </c>
      <c r="F1684" s="21">
        <v>1806</v>
      </c>
      <c r="G1684" s="21">
        <v>1770</v>
      </c>
    </row>
    <row r="1685" spans="1:7" x14ac:dyDescent="0.25">
      <c r="A1685" s="19" t="s">
        <v>107</v>
      </c>
      <c r="B1685" s="19" t="s">
        <v>1851</v>
      </c>
      <c r="C1685" s="21">
        <v>5462</v>
      </c>
      <c r="D1685" s="21">
        <v>5535</v>
      </c>
      <c r="E1685" s="21">
        <v>5561</v>
      </c>
      <c r="F1685" s="21">
        <v>5622</v>
      </c>
      <c r="G1685" s="21">
        <v>5553</v>
      </c>
    </row>
    <row r="1686" spans="1:7" x14ac:dyDescent="0.25">
      <c r="A1686" s="19" t="s">
        <v>107</v>
      </c>
      <c r="B1686" s="19" t="s">
        <v>958</v>
      </c>
      <c r="C1686" s="21">
        <v>2979</v>
      </c>
      <c r="D1686" s="21">
        <v>3013</v>
      </c>
      <c r="E1686" s="21">
        <v>2974</v>
      </c>
      <c r="F1686" s="21">
        <v>2994</v>
      </c>
      <c r="G1686" s="21">
        <v>2977</v>
      </c>
    </row>
    <row r="1687" spans="1:7" x14ac:dyDescent="0.25">
      <c r="A1687" s="19" t="s">
        <v>107</v>
      </c>
      <c r="B1687" s="19" t="s">
        <v>2024</v>
      </c>
      <c r="C1687" s="21">
        <v>2627</v>
      </c>
      <c r="D1687" s="21">
        <v>2600</v>
      </c>
      <c r="E1687" s="21">
        <v>2623</v>
      </c>
      <c r="F1687" s="21">
        <v>2645</v>
      </c>
      <c r="G1687" s="21">
        <v>2631</v>
      </c>
    </row>
    <row r="1688" spans="1:7" x14ac:dyDescent="0.25">
      <c r="A1688" s="19" t="s">
        <v>107</v>
      </c>
      <c r="B1688" s="19" t="s">
        <v>2025</v>
      </c>
      <c r="C1688" s="21">
        <v>4676</v>
      </c>
      <c r="D1688" s="21">
        <v>4701</v>
      </c>
      <c r="E1688" s="21">
        <v>4763</v>
      </c>
      <c r="F1688" s="21">
        <v>4762</v>
      </c>
      <c r="G1688" s="21">
        <v>4831</v>
      </c>
    </row>
    <row r="1689" spans="1:7" x14ac:dyDescent="0.25">
      <c r="A1689" s="19" t="s">
        <v>107</v>
      </c>
      <c r="B1689" s="19" t="s">
        <v>2026</v>
      </c>
      <c r="C1689" s="21">
        <v>21513</v>
      </c>
      <c r="D1689" s="21">
        <v>21495</v>
      </c>
      <c r="E1689" s="21">
        <v>21621</v>
      </c>
      <c r="F1689" s="21">
        <v>21625</v>
      </c>
      <c r="G1689" s="21">
        <v>21715</v>
      </c>
    </row>
    <row r="1690" spans="1:7" x14ac:dyDescent="0.25">
      <c r="A1690" s="19" t="s">
        <v>107</v>
      </c>
      <c r="B1690" s="19" t="s">
        <v>2027</v>
      </c>
      <c r="C1690" s="21">
        <v>1837</v>
      </c>
      <c r="D1690" s="21">
        <v>1890</v>
      </c>
      <c r="E1690" s="21">
        <v>1890</v>
      </c>
      <c r="F1690" s="21">
        <v>1907</v>
      </c>
      <c r="G1690" s="21">
        <v>1916</v>
      </c>
    </row>
    <row r="1691" spans="1:7" x14ac:dyDescent="0.25">
      <c r="A1691" s="19" t="s">
        <v>107</v>
      </c>
      <c r="B1691" s="19" t="s">
        <v>1176</v>
      </c>
      <c r="C1691" s="21">
        <v>1969</v>
      </c>
      <c r="D1691" s="21">
        <v>1974</v>
      </c>
      <c r="E1691" s="21">
        <v>1986</v>
      </c>
      <c r="F1691" s="21">
        <v>1994</v>
      </c>
      <c r="G1691" s="21">
        <v>2014</v>
      </c>
    </row>
    <row r="1692" spans="1:7" x14ac:dyDescent="0.25">
      <c r="A1692" s="19" t="s">
        <v>107</v>
      </c>
      <c r="B1692" s="19" t="s">
        <v>2028</v>
      </c>
      <c r="C1692" s="21">
        <v>1990</v>
      </c>
      <c r="D1692" s="21">
        <v>1996</v>
      </c>
      <c r="E1692" s="21">
        <v>2028</v>
      </c>
      <c r="F1692" s="21">
        <v>2025</v>
      </c>
      <c r="G1692" s="21">
        <v>2025</v>
      </c>
    </row>
    <row r="1693" spans="1:7" x14ac:dyDescent="0.25">
      <c r="A1693" s="19" t="s">
        <v>107</v>
      </c>
      <c r="B1693" s="19" t="s">
        <v>1061</v>
      </c>
      <c r="C1693" s="21">
        <v>623</v>
      </c>
      <c r="D1693" s="21">
        <v>657</v>
      </c>
      <c r="E1693" s="21">
        <v>649</v>
      </c>
      <c r="F1693" s="21">
        <v>665</v>
      </c>
      <c r="G1693" s="21">
        <v>646</v>
      </c>
    </row>
    <row r="1694" spans="1:7" x14ac:dyDescent="0.25">
      <c r="A1694" s="19" t="s">
        <v>107</v>
      </c>
      <c r="B1694" s="19" t="s">
        <v>1573</v>
      </c>
      <c r="C1694" s="21">
        <v>2356</v>
      </c>
      <c r="D1694" s="21">
        <v>2355</v>
      </c>
      <c r="E1694" s="21">
        <v>2363</v>
      </c>
      <c r="F1694" s="21">
        <v>2400</v>
      </c>
      <c r="G1694" s="21">
        <v>2435</v>
      </c>
    </row>
    <row r="1695" spans="1:7" x14ac:dyDescent="0.25">
      <c r="A1695" s="19" t="s">
        <v>107</v>
      </c>
      <c r="B1695" s="19" t="s">
        <v>1318</v>
      </c>
      <c r="C1695" s="21">
        <v>61353</v>
      </c>
      <c r="D1695" s="21">
        <v>61286</v>
      </c>
      <c r="E1695" s="21">
        <v>61201</v>
      </c>
      <c r="F1695" s="21">
        <v>61353</v>
      </c>
      <c r="G1695" s="21">
        <v>61132</v>
      </c>
    </row>
    <row r="1696" spans="1:7" x14ac:dyDescent="0.25">
      <c r="A1696" s="19" t="s">
        <v>107</v>
      </c>
      <c r="B1696" s="19" t="s">
        <v>1236</v>
      </c>
      <c r="C1696" s="21">
        <v>9324</v>
      </c>
      <c r="D1696" s="21">
        <v>9260</v>
      </c>
      <c r="E1696" s="21">
        <v>9194</v>
      </c>
      <c r="F1696" s="21">
        <v>9158</v>
      </c>
      <c r="G1696" s="21">
        <v>9141</v>
      </c>
    </row>
    <row r="1697" spans="1:7" x14ac:dyDescent="0.25">
      <c r="A1697" s="19" t="s">
        <v>107</v>
      </c>
      <c r="B1697" s="19" t="s">
        <v>1646</v>
      </c>
      <c r="C1697" s="21">
        <v>3380</v>
      </c>
      <c r="D1697" s="21">
        <v>3386</v>
      </c>
      <c r="E1697" s="21">
        <v>3415</v>
      </c>
      <c r="F1697" s="21">
        <v>3451</v>
      </c>
      <c r="G1697" s="21">
        <v>3441</v>
      </c>
    </row>
    <row r="1698" spans="1:7" x14ac:dyDescent="0.25">
      <c r="A1698" s="19" t="s">
        <v>107</v>
      </c>
      <c r="B1698" s="19" t="s">
        <v>2029</v>
      </c>
      <c r="C1698" s="21">
        <v>922</v>
      </c>
      <c r="D1698" s="21">
        <v>917</v>
      </c>
      <c r="E1698" s="21">
        <v>893</v>
      </c>
      <c r="F1698" s="21">
        <v>891</v>
      </c>
      <c r="G1698" s="21">
        <v>915</v>
      </c>
    </row>
    <row r="1699" spans="1:7" x14ac:dyDescent="0.25">
      <c r="A1699" s="19" t="s">
        <v>107</v>
      </c>
      <c r="B1699" s="19" t="s">
        <v>2030</v>
      </c>
      <c r="C1699" s="21">
        <v>2762</v>
      </c>
      <c r="D1699" s="21">
        <v>2801</v>
      </c>
      <c r="E1699" s="21">
        <v>2806</v>
      </c>
      <c r="F1699" s="21">
        <v>2828</v>
      </c>
      <c r="G1699" s="21">
        <v>2879</v>
      </c>
    </row>
    <row r="1700" spans="1:7" x14ac:dyDescent="0.25">
      <c r="A1700" s="19" t="s">
        <v>107</v>
      </c>
      <c r="B1700" s="19" t="s">
        <v>1949</v>
      </c>
      <c r="C1700" s="21">
        <v>10067</v>
      </c>
      <c r="D1700" s="21">
        <v>10148</v>
      </c>
      <c r="E1700" s="21">
        <v>10182</v>
      </c>
      <c r="F1700" s="21">
        <v>10223</v>
      </c>
      <c r="G1700" s="21">
        <v>10263</v>
      </c>
    </row>
    <row r="1701" spans="1:7" x14ac:dyDescent="0.25">
      <c r="A1701" s="19" t="s">
        <v>107</v>
      </c>
      <c r="B1701" s="19" t="s">
        <v>2031</v>
      </c>
      <c r="C1701" s="21">
        <v>682</v>
      </c>
      <c r="D1701" s="21">
        <v>676</v>
      </c>
      <c r="E1701" s="21">
        <v>666</v>
      </c>
      <c r="F1701" s="21">
        <v>683</v>
      </c>
      <c r="G1701" s="21">
        <v>714</v>
      </c>
    </row>
    <row r="1702" spans="1:7" x14ac:dyDescent="0.25">
      <c r="A1702" s="19" t="s">
        <v>107</v>
      </c>
      <c r="B1702" s="19" t="s">
        <v>1064</v>
      </c>
      <c r="C1702" s="21">
        <v>6445</v>
      </c>
      <c r="D1702" s="21">
        <v>6457</v>
      </c>
      <c r="E1702" s="21">
        <v>6396</v>
      </c>
      <c r="F1702" s="21">
        <v>6407</v>
      </c>
      <c r="G1702" s="21">
        <v>6382</v>
      </c>
    </row>
    <row r="1703" spans="1:7" x14ac:dyDescent="0.25">
      <c r="A1703" s="19" t="s">
        <v>107</v>
      </c>
      <c r="B1703" s="19" t="s">
        <v>965</v>
      </c>
      <c r="C1703" s="21">
        <v>7046</v>
      </c>
      <c r="D1703" s="21">
        <v>7098</v>
      </c>
      <c r="E1703" s="21">
        <v>7176</v>
      </c>
      <c r="F1703" s="21">
        <v>7181</v>
      </c>
      <c r="G1703" s="21">
        <v>7221</v>
      </c>
    </row>
    <row r="1704" spans="1:7" x14ac:dyDescent="0.25">
      <c r="A1704" s="19" t="s">
        <v>107</v>
      </c>
      <c r="B1704" s="19" t="s">
        <v>1067</v>
      </c>
      <c r="C1704" s="21">
        <v>5071</v>
      </c>
      <c r="D1704" s="21">
        <v>5115</v>
      </c>
      <c r="E1704" s="21">
        <v>5169</v>
      </c>
      <c r="F1704" s="21">
        <v>5213</v>
      </c>
      <c r="G1704" s="21">
        <v>5239</v>
      </c>
    </row>
    <row r="1705" spans="1:7" x14ac:dyDescent="0.25">
      <c r="A1705" s="19" t="s">
        <v>107</v>
      </c>
      <c r="B1705" s="19" t="s">
        <v>2032</v>
      </c>
      <c r="C1705" s="21">
        <v>6495</v>
      </c>
      <c r="D1705" s="21">
        <v>6539</v>
      </c>
      <c r="E1705" s="21">
        <v>6492</v>
      </c>
      <c r="F1705" s="21">
        <v>6561</v>
      </c>
      <c r="G1705" s="21">
        <v>6558</v>
      </c>
    </row>
    <row r="1706" spans="1:7" x14ac:dyDescent="0.25">
      <c r="A1706" s="19" t="s">
        <v>107</v>
      </c>
      <c r="B1706" s="19" t="s">
        <v>2033</v>
      </c>
      <c r="C1706" s="21">
        <v>8034</v>
      </c>
      <c r="D1706" s="21">
        <v>8003</v>
      </c>
      <c r="E1706" s="21">
        <v>8070</v>
      </c>
      <c r="F1706" s="21">
        <v>8096</v>
      </c>
      <c r="G1706" s="21">
        <v>8136</v>
      </c>
    </row>
    <row r="1707" spans="1:7" x14ac:dyDescent="0.25">
      <c r="A1707" s="19" t="s">
        <v>107</v>
      </c>
      <c r="B1707" s="19" t="s">
        <v>2034</v>
      </c>
      <c r="C1707" s="21">
        <v>806</v>
      </c>
      <c r="D1707" s="21">
        <v>806</v>
      </c>
      <c r="E1707" s="21">
        <v>790</v>
      </c>
      <c r="F1707" s="21">
        <v>792</v>
      </c>
      <c r="G1707" s="21">
        <v>797</v>
      </c>
    </row>
    <row r="1708" spans="1:7" x14ac:dyDescent="0.25">
      <c r="A1708" s="19" t="s">
        <v>107</v>
      </c>
      <c r="B1708" s="19" t="s">
        <v>2035</v>
      </c>
      <c r="C1708" s="21">
        <v>3632</v>
      </c>
      <c r="D1708" s="21">
        <v>3578</v>
      </c>
      <c r="E1708" s="21">
        <v>3568</v>
      </c>
      <c r="F1708" s="21">
        <v>3669</v>
      </c>
      <c r="G1708" s="21">
        <v>3716</v>
      </c>
    </row>
    <row r="1709" spans="1:7" x14ac:dyDescent="0.25">
      <c r="A1709" s="19" t="s">
        <v>107</v>
      </c>
      <c r="B1709" s="19" t="s">
        <v>1439</v>
      </c>
      <c r="C1709" s="21">
        <v>8332</v>
      </c>
      <c r="D1709" s="21">
        <v>8405</v>
      </c>
      <c r="E1709" s="21">
        <v>8439</v>
      </c>
      <c r="F1709" s="21">
        <v>8484</v>
      </c>
      <c r="G1709" s="21">
        <v>8468</v>
      </c>
    </row>
    <row r="1710" spans="1:7" x14ac:dyDescent="0.25">
      <c r="A1710" s="19" t="s">
        <v>107</v>
      </c>
      <c r="B1710" s="19" t="s">
        <v>2036</v>
      </c>
      <c r="C1710" s="21">
        <v>319090</v>
      </c>
      <c r="D1710" s="21">
        <v>316527</v>
      </c>
      <c r="E1710" s="21">
        <v>313772</v>
      </c>
      <c r="F1710" s="21">
        <v>310306</v>
      </c>
      <c r="G1710" s="21">
        <v>306096</v>
      </c>
    </row>
    <row r="1711" spans="1:7" x14ac:dyDescent="0.25">
      <c r="A1711" s="19" t="s">
        <v>107</v>
      </c>
      <c r="B1711" s="19" t="s">
        <v>1069</v>
      </c>
      <c r="C1711" s="21">
        <v>34914</v>
      </c>
      <c r="D1711" s="21">
        <v>35148</v>
      </c>
      <c r="E1711" s="21">
        <v>35265</v>
      </c>
      <c r="F1711" s="21">
        <v>35487</v>
      </c>
      <c r="G1711" s="21">
        <v>35501</v>
      </c>
    </row>
    <row r="1712" spans="1:7" x14ac:dyDescent="0.25">
      <c r="A1712" s="19" t="s">
        <v>107</v>
      </c>
      <c r="B1712" s="19" t="s">
        <v>1071</v>
      </c>
      <c r="C1712" s="21">
        <v>748</v>
      </c>
      <c r="D1712" s="21">
        <v>755</v>
      </c>
      <c r="E1712" s="21">
        <v>765</v>
      </c>
      <c r="F1712" s="21">
        <v>792</v>
      </c>
      <c r="G1712" s="21">
        <v>791</v>
      </c>
    </row>
    <row r="1713" spans="1:7" x14ac:dyDescent="0.25">
      <c r="A1713" s="19" t="s">
        <v>107</v>
      </c>
      <c r="B1713" s="19" t="s">
        <v>2037</v>
      </c>
      <c r="C1713" s="21">
        <v>664</v>
      </c>
      <c r="D1713" s="21">
        <v>617</v>
      </c>
      <c r="E1713" s="21">
        <v>604</v>
      </c>
      <c r="F1713" s="21">
        <v>616</v>
      </c>
      <c r="G1713" s="21">
        <v>606</v>
      </c>
    </row>
    <row r="1714" spans="1:7" x14ac:dyDescent="0.25">
      <c r="A1714" s="19" t="s">
        <v>107</v>
      </c>
      <c r="B1714" s="19" t="s">
        <v>1585</v>
      </c>
      <c r="C1714" s="21">
        <v>494</v>
      </c>
      <c r="D1714" s="21">
        <v>490</v>
      </c>
      <c r="E1714" s="21">
        <v>493</v>
      </c>
      <c r="F1714" s="21">
        <v>503</v>
      </c>
      <c r="G1714" s="21">
        <v>489</v>
      </c>
    </row>
    <row r="1715" spans="1:7" x14ac:dyDescent="0.25">
      <c r="A1715" s="19" t="s">
        <v>107</v>
      </c>
      <c r="B1715" s="19" t="s">
        <v>973</v>
      </c>
      <c r="C1715" s="21">
        <v>35099</v>
      </c>
      <c r="D1715" s="21">
        <v>35189</v>
      </c>
      <c r="E1715" s="21">
        <v>35132</v>
      </c>
      <c r="F1715" s="21">
        <v>34979</v>
      </c>
      <c r="G1715" s="21">
        <v>34999</v>
      </c>
    </row>
    <row r="1716" spans="1:7" x14ac:dyDescent="0.25">
      <c r="A1716" s="19" t="s">
        <v>107</v>
      </c>
      <c r="B1716" s="19" t="s">
        <v>2038</v>
      </c>
      <c r="C1716" s="21">
        <v>7755</v>
      </c>
      <c r="D1716" s="21">
        <v>7733</v>
      </c>
      <c r="E1716" s="21">
        <v>7859</v>
      </c>
      <c r="F1716" s="21">
        <v>7838</v>
      </c>
      <c r="G1716" s="21">
        <v>7805</v>
      </c>
    </row>
    <row r="1717" spans="1:7" x14ac:dyDescent="0.25">
      <c r="A1717" s="19" t="s">
        <v>107</v>
      </c>
      <c r="B1717" s="19" t="s">
        <v>2039</v>
      </c>
      <c r="C1717" s="21">
        <v>4642</v>
      </c>
      <c r="D1717" s="21">
        <v>4674</v>
      </c>
      <c r="E1717" s="21">
        <v>4796</v>
      </c>
      <c r="F1717" s="21">
        <v>4867</v>
      </c>
      <c r="G1717" s="21">
        <v>4925</v>
      </c>
    </row>
    <row r="1718" spans="1:7" x14ac:dyDescent="0.25">
      <c r="A1718" s="19" t="s">
        <v>107</v>
      </c>
      <c r="B1718" s="19" t="s">
        <v>2040</v>
      </c>
      <c r="C1718" s="21">
        <v>3519</v>
      </c>
      <c r="D1718" s="21">
        <v>3506</v>
      </c>
      <c r="E1718" s="21">
        <v>3561</v>
      </c>
      <c r="F1718" s="21">
        <v>3561</v>
      </c>
      <c r="G1718" s="21">
        <v>3573</v>
      </c>
    </row>
    <row r="1719" spans="1:7" x14ac:dyDescent="0.25">
      <c r="A1719" s="19" t="s">
        <v>107</v>
      </c>
      <c r="B1719" s="19" t="s">
        <v>1589</v>
      </c>
      <c r="C1719" s="21">
        <v>6972</v>
      </c>
      <c r="D1719" s="21">
        <v>6957</v>
      </c>
      <c r="E1719" s="21">
        <v>6957</v>
      </c>
      <c r="F1719" s="21">
        <v>6973</v>
      </c>
      <c r="G1719" s="21">
        <v>7005</v>
      </c>
    </row>
    <row r="1720" spans="1:7" x14ac:dyDescent="0.25">
      <c r="A1720" s="19" t="s">
        <v>107</v>
      </c>
      <c r="B1720" s="19" t="s">
        <v>2041</v>
      </c>
      <c r="C1720" s="21">
        <v>4148</v>
      </c>
      <c r="D1720" s="21">
        <v>4207</v>
      </c>
      <c r="E1720" s="21">
        <v>4269</v>
      </c>
      <c r="F1720" s="21">
        <v>4274</v>
      </c>
      <c r="G1720" s="21">
        <v>4322</v>
      </c>
    </row>
    <row r="1721" spans="1:7" x14ac:dyDescent="0.25">
      <c r="A1721" s="19" t="s">
        <v>107</v>
      </c>
      <c r="B1721" s="19" t="s">
        <v>2042</v>
      </c>
      <c r="C1721" s="21">
        <v>16012</v>
      </c>
      <c r="D1721" s="21">
        <v>15983</v>
      </c>
      <c r="E1721" s="21">
        <v>15956</v>
      </c>
      <c r="F1721" s="21">
        <v>15950</v>
      </c>
      <c r="G1721" s="21">
        <v>15842</v>
      </c>
    </row>
    <row r="1722" spans="1:7" x14ac:dyDescent="0.25">
      <c r="A1722" s="19" t="s">
        <v>107</v>
      </c>
      <c r="B1722" s="19" t="s">
        <v>1596</v>
      </c>
      <c r="C1722" s="21">
        <v>2613</v>
      </c>
      <c r="D1722" s="21">
        <v>2623</v>
      </c>
      <c r="E1722" s="21">
        <v>2621</v>
      </c>
      <c r="F1722" s="21">
        <v>2699</v>
      </c>
      <c r="G1722" s="21">
        <v>2691</v>
      </c>
    </row>
    <row r="1723" spans="1:7" x14ac:dyDescent="0.25">
      <c r="A1723" s="19" t="s">
        <v>107</v>
      </c>
      <c r="B1723" s="19" t="s">
        <v>2043</v>
      </c>
      <c r="C1723" s="21">
        <v>2891</v>
      </c>
      <c r="D1723" s="21">
        <v>2902</v>
      </c>
      <c r="E1723" s="21">
        <v>2886</v>
      </c>
      <c r="F1723" s="21">
        <v>2892</v>
      </c>
      <c r="G1723" s="21">
        <v>2932</v>
      </c>
    </row>
    <row r="1724" spans="1:7" x14ac:dyDescent="0.25">
      <c r="A1724" s="19" t="s">
        <v>107</v>
      </c>
      <c r="B1724" s="19" t="s">
        <v>1961</v>
      </c>
      <c r="C1724" s="21">
        <v>9034</v>
      </c>
      <c r="D1724" s="21">
        <v>9006</v>
      </c>
      <c r="E1724" s="21">
        <v>9050</v>
      </c>
      <c r="F1724" s="21">
        <v>9193</v>
      </c>
      <c r="G1724" s="21">
        <v>9217</v>
      </c>
    </row>
    <row r="1725" spans="1:7" x14ac:dyDescent="0.25">
      <c r="A1725" s="19" t="s">
        <v>107</v>
      </c>
      <c r="B1725" s="19" t="s">
        <v>1343</v>
      </c>
      <c r="C1725" s="21">
        <v>7148</v>
      </c>
      <c r="D1725" s="21">
        <v>7145</v>
      </c>
      <c r="E1725" s="21">
        <v>7093</v>
      </c>
      <c r="F1725" s="21">
        <v>7144</v>
      </c>
      <c r="G1725" s="21">
        <v>7190</v>
      </c>
    </row>
    <row r="1726" spans="1:7" x14ac:dyDescent="0.25">
      <c r="A1726" s="19" t="s">
        <v>107</v>
      </c>
      <c r="B1726" s="19" t="s">
        <v>1962</v>
      </c>
      <c r="C1726" s="21">
        <v>33470</v>
      </c>
      <c r="D1726" s="21">
        <v>33287</v>
      </c>
      <c r="E1726" s="21">
        <v>33231</v>
      </c>
      <c r="F1726" s="21">
        <v>33008</v>
      </c>
      <c r="G1726" s="21">
        <v>32876</v>
      </c>
    </row>
    <row r="1727" spans="1:7" x14ac:dyDescent="0.25">
      <c r="A1727" s="19" t="s">
        <v>107</v>
      </c>
      <c r="B1727" s="19" t="s">
        <v>1080</v>
      </c>
      <c r="C1727" s="21">
        <v>5213</v>
      </c>
      <c r="D1727" s="21">
        <v>5240</v>
      </c>
      <c r="E1727" s="21">
        <v>5309</v>
      </c>
      <c r="F1727" s="21">
        <v>5190</v>
      </c>
      <c r="G1727" s="21">
        <v>5171</v>
      </c>
    </row>
    <row r="1728" spans="1:7" x14ac:dyDescent="0.25">
      <c r="A1728" s="19" t="s">
        <v>107</v>
      </c>
      <c r="B1728" s="19" t="s">
        <v>2044</v>
      </c>
      <c r="C1728" s="21">
        <v>10724</v>
      </c>
      <c r="D1728" s="21">
        <v>10705</v>
      </c>
      <c r="E1728" s="21">
        <v>10760</v>
      </c>
      <c r="F1728" s="21">
        <v>10767</v>
      </c>
      <c r="G1728" s="21">
        <v>10883</v>
      </c>
    </row>
    <row r="1729" spans="1:7" x14ac:dyDescent="0.25">
      <c r="A1729" s="19" t="s">
        <v>107</v>
      </c>
      <c r="B1729" s="19" t="s">
        <v>2045</v>
      </c>
      <c r="C1729" s="21">
        <v>7865</v>
      </c>
      <c r="D1729" s="21">
        <v>7938</v>
      </c>
      <c r="E1729" s="21">
        <v>7971</v>
      </c>
      <c r="F1729" s="21">
        <v>8004</v>
      </c>
      <c r="G1729" s="21">
        <v>8025</v>
      </c>
    </row>
    <row r="1730" spans="1:7" x14ac:dyDescent="0.25">
      <c r="A1730" s="19" t="s">
        <v>107</v>
      </c>
      <c r="B1730" s="19" t="s">
        <v>1883</v>
      </c>
      <c r="C1730" s="21">
        <v>1357</v>
      </c>
      <c r="D1730" s="21">
        <v>1351</v>
      </c>
      <c r="E1730" s="21">
        <v>1420</v>
      </c>
      <c r="F1730" s="21">
        <v>1404</v>
      </c>
      <c r="G1730" s="21">
        <v>1417</v>
      </c>
    </row>
    <row r="1731" spans="1:7" x14ac:dyDescent="0.25">
      <c r="A1731" s="19" t="s">
        <v>107</v>
      </c>
      <c r="B1731" s="19" t="s">
        <v>1085</v>
      </c>
      <c r="C1731" s="21">
        <v>14224</v>
      </c>
      <c r="D1731" s="21">
        <v>14336</v>
      </c>
      <c r="E1731" s="21">
        <v>14365</v>
      </c>
      <c r="F1731" s="21">
        <v>14228</v>
      </c>
      <c r="G1731" s="21">
        <v>14196</v>
      </c>
    </row>
    <row r="1732" spans="1:7" x14ac:dyDescent="0.25">
      <c r="A1732" s="19" t="s">
        <v>107</v>
      </c>
      <c r="B1732" s="19" t="s">
        <v>2046</v>
      </c>
      <c r="C1732" s="21">
        <v>187196</v>
      </c>
      <c r="D1732" s="21">
        <v>184062</v>
      </c>
      <c r="E1732" s="21">
        <v>181376</v>
      </c>
      <c r="F1732" s="21">
        <v>178355</v>
      </c>
      <c r="G1732" s="21">
        <v>175173</v>
      </c>
    </row>
    <row r="1733" spans="1:7" x14ac:dyDescent="0.25">
      <c r="A1733" s="19" t="s">
        <v>107</v>
      </c>
      <c r="B1733" s="19" t="s">
        <v>2047</v>
      </c>
      <c r="C1733" s="21">
        <v>21578</v>
      </c>
      <c r="D1733" s="21">
        <v>21274</v>
      </c>
      <c r="E1733" s="21">
        <v>21032</v>
      </c>
      <c r="F1733" s="21">
        <v>20992</v>
      </c>
      <c r="G1733" s="21">
        <v>20949</v>
      </c>
    </row>
    <row r="1734" spans="1:7" x14ac:dyDescent="0.25">
      <c r="A1734" s="19" t="s">
        <v>107</v>
      </c>
      <c r="B1734" s="19" t="s">
        <v>2048</v>
      </c>
      <c r="C1734" s="21">
        <v>35618</v>
      </c>
      <c r="D1734" s="21">
        <v>35925</v>
      </c>
      <c r="E1734" s="21">
        <v>36160</v>
      </c>
      <c r="F1734" s="21">
        <v>36420</v>
      </c>
      <c r="G1734" s="21">
        <v>36245</v>
      </c>
    </row>
    <row r="1735" spans="1:7" x14ac:dyDescent="0.25">
      <c r="A1735" s="19" t="s">
        <v>107</v>
      </c>
      <c r="B1735" s="19" t="s">
        <v>1605</v>
      </c>
      <c r="C1735" s="21">
        <v>17284</v>
      </c>
      <c r="D1735" s="21">
        <v>17273</v>
      </c>
      <c r="E1735" s="21">
        <v>17203</v>
      </c>
      <c r="F1735" s="21">
        <v>17103</v>
      </c>
      <c r="G1735" s="21">
        <v>16994</v>
      </c>
    </row>
    <row r="1736" spans="1:7" x14ac:dyDescent="0.25">
      <c r="A1736" s="19" t="s">
        <v>107</v>
      </c>
      <c r="B1736" s="19" t="s">
        <v>1607</v>
      </c>
      <c r="C1736" s="21">
        <v>5246</v>
      </c>
      <c r="D1736" s="21">
        <v>5189</v>
      </c>
      <c r="E1736" s="21">
        <v>5268</v>
      </c>
      <c r="F1736" s="21">
        <v>5235</v>
      </c>
      <c r="G1736" s="21">
        <v>5216</v>
      </c>
    </row>
    <row r="1737" spans="1:7" x14ac:dyDescent="0.25">
      <c r="A1737" s="19" t="s">
        <v>107</v>
      </c>
      <c r="B1737" s="19" t="s">
        <v>1608</v>
      </c>
      <c r="C1737" s="21">
        <v>3001</v>
      </c>
      <c r="D1737" s="21">
        <v>3044</v>
      </c>
      <c r="E1737" s="21">
        <v>3074</v>
      </c>
      <c r="F1737" s="21">
        <v>3012</v>
      </c>
      <c r="G1737" s="21">
        <v>3036</v>
      </c>
    </row>
    <row r="1738" spans="1:7" x14ac:dyDescent="0.25">
      <c r="A1738" s="19" t="s">
        <v>107</v>
      </c>
      <c r="B1738" s="19" t="s">
        <v>1547</v>
      </c>
      <c r="C1738" s="21">
        <v>1166</v>
      </c>
      <c r="D1738" s="21">
        <v>1186</v>
      </c>
      <c r="E1738" s="21">
        <v>1195</v>
      </c>
      <c r="F1738" s="21">
        <v>1259</v>
      </c>
      <c r="G1738" s="21">
        <v>1276</v>
      </c>
    </row>
    <row r="1739" spans="1:7" x14ac:dyDescent="0.25">
      <c r="A1739" s="19" t="s">
        <v>107</v>
      </c>
      <c r="B1739" s="19" t="s">
        <v>1611</v>
      </c>
      <c r="C1739" s="21">
        <v>5920</v>
      </c>
      <c r="D1739" s="21">
        <v>5970</v>
      </c>
      <c r="E1739" s="21">
        <v>5974</v>
      </c>
      <c r="F1739" s="21">
        <v>5975</v>
      </c>
      <c r="G1739" s="21">
        <v>5944</v>
      </c>
    </row>
    <row r="1740" spans="1:7" x14ac:dyDescent="0.25">
      <c r="A1740" s="19" t="s">
        <v>107</v>
      </c>
      <c r="B1740" s="19" t="s">
        <v>2049</v>
      </c>
      <c r="C1740" s="21">
        <v>5003</v>
      </c>
      <c r="D1740" s="21">
        <v>5039</v>
      </c>
      <c r="E1740" s="21">
        <v>5034</v>
      </c>
      <c r="F1740" s="21">
        <v>5080</v>
      </c>
      <c r="G1740" s="21">
        <v>5129</v>
      </c>
    </row>
    <row r="1741" spans="1:7" x14ac:dyDescent="0.25">
      <c r="A1741" s="19" t="s">
        <v>107</v>
      </c>
      <c r="B1741" s="19" t="s">
        <v>1358</v>
      </c>
      <c r="C1741" s="21">
        <v>722</v>
      </c>
      <c r="D1741" s="21">
        <v>714</v>
      </c>
      <c r="E1741" s="21">
        <v>722</v>
      </c>
      <c r="F1741" s="21">
        <v>722</v>
      </c>
      <c r="G1741" s="21">
        <v>693</v>
      </c>
    </row>
    <row r="1742" spans="1:7" x14ac:dyDescent="0.25">
      <c r="A1742" s="19" t="s">
        <v>107</v>
      </c>
      <c r="B1742" s="19" t="s">
        <v>2050</v>
      </c>
      <c r="C1742" s="21">
        <v>7224</v>
      </c>
      <c r="D1742" s="21">
        <v>7274</v>
      </c>
      <c r="E1742" s="21">
        <v>7196</v>
      </c>
      <c r="F1742" s="21">
        <v>7139</v>
      </c>
      <c r="G1742" s="21">
        <v>7073</v>
      </c>
    </row>
    <row r="1743" spans="1:7" x14ac:dyDescent="0.25">
      <c r="A1743" s="19" t="s">
        <v>107</v>
      </c>
      <c r="B1743" s="19" t="s">
        <v>1413</v>
      </c>
      <c r="C1743" s="21">
        <v>4158</v>
      </c>
      <c r="D1743" s="21">
        <v>4197</v>
      </c>
      <c r="E1743" s="21">
        <v>4227</v>
      </c>
      <c r="F1743" s="21">
        <v>4201</v>
      </c>
      <c r="G1743" s="21">
        <v>4168</v>
      </c>
    </row>
    <row r="1744" spans="1:7" x14ac:dyDescent="0.25">
      <c r="A1744" s="19" t="s">
        <v>107</v>
      </c>
      <c r="B1744" s="19" t="s">
        <v>993</v>
      </c>
      <c r="C1744" s="21">
        <v>20729</v>
      </c>
      <c r="D1744" s="21">
        <v>20617</v>
      </c>
      <c r="E1744" s="21">
        <v>20328</v>
      </c>
      <c r="F1744" s="21">
        <v>20213</v>
      </c>
      <c r="G1744" s="21">
        <v>19917</v>
      </c>
    </row>
    <row r="1745" spans="1:7" x14ac:dyDescent="0.25">
      <c r="A1745" s="19" t="s">
        <v>107</v>
      </c>
      <c r="B1745" s="19" t="s">
        <v>1369</v>
      </c>
      <c r="C1745" s="21">
        <v>9385</v>
      </c>
      <c r="D1745" s="21">
        <v>9318</v>
      </c>
      <c r="E1745" s="21">
        <v>9213</v>
      </c>
      <c r="F1745" s="21">
        <v>9379</v>
      </c>
      <c r="G1745" s="21">
        <v>9366</v>
      </c>
    </row>
    <row r="1746" spans="1:7" x14ac:dyDescent="0.25">
      <c r="A1746" s="19" t="s">
        <v>107</v>
      </c>
      <c r="B1746" s="19" t="s">
        <v>1370</v>
      </c>
      <c r="C1746" s="21">
        <v>3487</v>
      </c>
      <c r="D1746" s="21">
        <v>3534</v>
      </c>
      <c r="E1746" s="21">
        <v>3505</v>
      </c>
      <c r="F1746" s="21">
        <v>3566</v>
      </c>
      <c r="G1746" s="21">
        <v>3592</v>
      </c>
    </row>
    <row r="1747" spans="1:7" x14ac:dyDescent="0.25">
      <c r="A1747" s="19" t="s">
        <v>107</v>
      </c>
      <c r="B1747" s="19" t="s">
        <v>1371</v>
      </c>
      <c r="C1747" s="21">
        <v>783</v>
      </c>
      <c r="D1747" s="21">
        <v>802</v>
      </c>
      <c r="E1747" s="21">
        <v>815</v>
      </c>
      <c r="F1747" s="21">
        <v>804</v>
      </c>
      <c r="G1747" s="21">
        <v>779</v>
      </c>
    </row>
    <row r="1748" spans="1:7" x14ac:dyDescent="0.25">
      <c r="A1748" s="19" t="s">
        <v>107</v>
      </c>
      <c r="B1748" s="19" t="s">
        <v>1749</v>
      </c>
      <c r="C1748" s="21">
        <v>13679</v>
      </c>
      <c r="D1748" s="21">
        <v>13748</v>
      </c>
      <c r="E1748" s="21">
        <v>13762</v>
      </c>
      <c r="F1748" s="21">
        <v>13740</v>
      </c>
      <c r="G1748" s="21">
        <v>13797</v>
      </c>
    </row>
    <row r="1749" spans="1:7" x14ac:dyDescent="0.25">
      <c r="A1749" s="19" t="s">
        <v>108</v>
      </c>
      <c r="B1749" s="19" t="s">
        <v>2051</v>
      </c>
      <c r="C1749" s="21">
        <v>24909</v>
      </c>
      <c r="D1749" s="21">
        <v>24506</v>
      </c>
      <c r="E1749" s="21">
        <v>24021</v>
      </c>
      <c r="F1749" s="21">
        <v>23904</v>
      </c>
      <c r="G1749" s="21">
        <v>23957</v>
      </c>
    </row>
    <row r="1750" spans="1:7" x14ac:dyDescent="0.25">
      <c r="A1750" s="19" t="s">
        <v>108</v>
      </c>
      <c r="B1750" s="19" t="s">
        <v>1048</v>
      </c>
      <c r="C1750" s="21">
        <v>2266715</v>
      </c>
      <c r="D1750" s="21">
        <v>2226115</v>
      </c>
      <c r="E1750" s="21">
        <v>2181635</v>
      </c>
      <c r="F1750" s="21">
        <v>2138836</v>
      </c>
      <c r="G1750" s="21">
        <v>2096717</v>
      </c>
    </row>
    <row r="1751" spans="1:7" x14ac:dyDescent="0.25">
      <c r="A1751" s="19" t="s">
        <v>108</v>
      </c>
      <c r="B1751" s="19" t="s">
        <v>1171</v>
      </c>
      <c r="C1751" s="21">
        <v>48905</v>
      </c>
      <c r="D1751" s="21">
        <v>48489</v>
      </c>
      <c r="E1751" s="21">
        <v>48030</v>
      </c>
      <c r="F1751" s="21">
        <v>47834</v>
      </c>
      <c r="G1751" s="21">
        <v>47404</v>
      </c>
    </row>
    <row r="1752" spans="1:7" x14ac:dyDescent="0.25">
      <c r="A1752" s="19" t="s">
        <v>108</v>
      </c>
      <c r="B1752" s="19" t="s">
        <v>2052</v>
      </c>
      <c r="C1752" s="21">
        <v>52778</v>
      </c>
      <c r="D1752" s="21">
        <v>52539</v>
      </c>
      <c r="E1752" s="21">
        <v>52357</v>
      </c>
      <c r="F1752" s="21">
        <v>52082</v>
      </c>
      <c r="G1752" s="21">
        <v>51728</v>
      </c>
    </row>
    <row r="1753" spans="1:7" x14ac:dyDescent="0.25">
      <c r="A1753" s="19" t="s">
        <v>108</v>
      </c>
      <c r="B1753" s="19" t="s">
        <v>2053</v>
      </c>
      <c r="C1753" s="21">
        <v>873</v>
      </c>
      <c r="D1753" s="21">
        <v>827</v>
      </c>
      <c r="E1753" s="21">
        <v>843</v>
      </c>
      <c r="F1753" s="21">
        <v>826</v>
      </c>
      <c r="G1753" s="21">
        <v>830</v>
      </c>
    </row>
    <row r="1754" spans="1:7" x14ac:dyDescent="0.25">
      <c r="A1754" s="19" t="s">
        <v>108</v>
      </c>
      <c r="B1754" s="19" t="s">
        <v>2054</v>
      </c>
      <c r="C1754" s="21">
        <v>2029</v>
      </c>
      <c r="D1754" s="21">
        <v>1998</v>
      </c>
      <c r="E1754" s="21">
        <v>1946</v>
      </c>
      <c r="F1754" s="21">
        <v>1936</v>
      </c>
      <c r="G1754" s="21">
        <v>2029</v>
      </c>
    </row>
    <row r="1755" spans="1:7" x14ac:dyDescent="0.25">
      <c r="A1755" s="19" t="s">
        <v>108</v>
      </c>
      <c r="B1755" s="19" t="s">
        <v>1108</v>
      </c>
      <c r="C1755" s="21">
        <v>16831</v>
      </c>
      <c r="D1755" s="21">
        <v>16778</v>
      </c>
      <c r="E1755" s="21">
        <v>16719</v>
      </c>
      <c r="F1755" s="21">
        <v>16795</v>
      </c>
      <c r="G1755" s="21">
        <v>17017</v>
      </c>
    </row>
    <row r="1756" spans="1:7" x14ac:dyDescent="0.25">
      <c r="A1756" s="19" t="s">
        <v>108</v>
      </c>
      <c r="B1756" s="19" t="s">
        <v>2055</v>
      </c>
      <c r="C1756" s="21">
        <v>5532</v>
      </c>
      <c r="D1756" s="21">
        <v>5547</v>
      </c>
      <c r="E1756" s="21">
        <v>5579</v>
      </c>
      <c r="F1756" s="21">
        <v>5684</v>
      </c>
      <c r="G1756" s="21">
        <v>5873</v>
      </c>
    </row>
    <row r="1757" spans="1:7" x14ac:dyDescent="0.25">
      <c r="A1757" s="19" t="s">
        <v>108</v>
      </c>
      <c r="B1757" s="19" t="s">
        <v>1069</v>
      </c>
      <c r="C1757" s="21">
        <v>5183</v>
      </c>
      <c r="D1757" s="21">
        <v>5237</v>
      </c>
      <c r="E1757" s="21">
        <v>5191</v>
      </c>
      <c r="F1757" s="21">
        <v>5154</v>
      </c>
      <c r="G1757" s="21">
        <v>5136</v>
      </c>
    </row>
    <row r="1758" spans="1:7" x14ac:dyDescent="0.25">
      <c r="A1758" s="19" t="s">
        <v>108</v>
      </c>
      <c r="B1758" s="19" t="s">
        <v>1533</v>
      </c>
      <c r="C1758" s="21">
        <v>57510</v>
      </c>
      <c r="D1758" s="21">
        <v>55813</v>
      </c>
      <c r="E1758" s="21">
        <v>53895</v>
      </c>
      <c r="F1758" s="21">
        <v>52707</v>
      </c>
      <c r="G1758" s="21">
        <v>51974</v>
      </c>
    </row>
    <row r="1759" spans="1:7" x14ac:dyDescent="0.25">
      <c r="A1759" s="19" t="s">
        <v>108</v>
      </c>
      <c r="B1759" s="19" t="s">
        <v>1188</v>
      </c>
      <c r="C1759" s="21">
        <v>4505</v>
      </c>
      <c r="D1759" s="21">
        <v>4544</v>
      </c>
      <c r="E1759" s="21">
        <v>4455</v>
      </c>
      <c r="F1759" s="21">
        <v>4376</v>
      </c>
      <c r="G1759" s="21">
        <v>4420</v>
      </c>
    </row>
    <row r="1760" spans="1:7" x14ac:dyDescent="0.25">
      <c r="A1760" s="19" t="s">
        <v>108</v>
      </c>
      <c r="B1760" s="19" t="s">
        <v>2056</v>
      </c>
      <c r="C1760" s="21">
        <v>46523</v>
      </c>
      <c r="D1760" s="21">
        <v>45186</v>
      </c>
      <c r="E1760" s="21">
        <v>43977</v>
      </c>
      <c r="F1760" s="21">
        <v>43248</v>
      </c>
      <c r="G1760" s="21">
        <v>42966</v>
      </c>
    </row>
    <row r="1761" spans="1:7" x14ac:dyDescent="0.25">
      <c r="A1761" s="19" t="s">
        <v>108</v>
      </c>
      <c r="B1761" s="19" t="s">
        <v>2057</v>
      </c>
      <c r="C1761" s="21">
        <v>6725</v>
      </c>
      <c r="D1761" s="21">
        <v>6685</v>
      </c>
      <c r="E1761" s="21">
        <v>6469</v>
      </c>
      <c r="F1761" s="21">
        <v>6576</v>
      </c>
      <c r="G1761" s="21">
        <v>6618</v>
      </c>
    </row>
    <row r="1762" spans="1:7" x14ac:dyDescent="0.25">
      <c r="A1762" s="19" t="s">
        <v>108</v>
      </c>
      <c r="B1762" s="19" t="s">
        <v>2058</v>
      </c>
      <c r="C1762" s="21">
        <v>4123</v>
      </c>
      <c r="D1762" s="21">
        <v>3981</v>
      </c>
      <c r="E1762" s="21">
        <v>3976</v>
      </c>
      <c r="F1762" s="21">
        <v>3986</v>
      </c>
      <c r="G1762" s="21">
        <v>3876</v>
      </c>
    </row>
    <row r="1763" spans="1:7" x14ac:dyDescent="0.25">
      <c r="A1763" s="19" t="s">
        <v>108</v>
      </c>
      <c r="B1763" s="19" t="s">
        <v>2059</v>
      </c>
      <c r="C1763" s="21">
        <v>471519</v>
      </c>
      <c r="D1763" s="21">
        <v>464354</v>
      </c>
      <c r="E1763" s="21">
        <v>456629</v>
      </c>
      <c r="F1763" s="21">
        <v>449723</v>
      </c>
      <c r="G1763" s="21">
        <v>442453</v>
      </c>
    </row>
    <row r="1764" spans="1:7" x14ac:dyDescent="0.25">
      <c r="A1764" s="19" t="s">
        <v>108</v>
      </c>
      <c r="B1764" s="19" t="s">
        <v>2060</v>
      </c>
      <c r="C1764" s="21">
        <v>9580</v>
      </c>
      <c r="D1764" s="21">
        <v>9540</v>
      </c>
      <c r="E1764" s="21">
        <v>9651</v>
      </c>
      <c r="F1764" s="21">
        <v>9749</v>
      </c>
      <c r="G1764" s="21">
        <v>9873</v>
      </c>
    </row>
    <row r="1765" spans="1:7" x14ac:dyDescent="0.25">
      <c r="A1765" s="19" t="s">
        <v>108</v>
      </c>
      <c r="B1765" s="19" t="s">
        <v>659</v>
      </c>
      <c r="C1765" s="21">
        <v>55916</v>
      </c>
      <c r="D1765" s="21">
        <v>55202</v>
      </c>
      <c r="E1765" s="21">
        <v>54532</v>
      </c>
      <c r="F1765" s="21">
        <v>54147</v>
      </c>
      <c r="G1765" s="21">
        <v>54068</v>
      </c>
    </row>
    <row r="1766" spans="1:7" x14ac:dyDescent="0.25">
      <c r="A1766" s="19" t="s">
        <v>109</v>
      </c>
      <c r="B1766" s="19" t="s">
        <v>2061</v>
      </c>
      <c r="C1766" s="21">
        <v>61303</v>
      </c>
      <c r="D1766" s="21">
        <v>61145</v>
      </c>
      <c r="E1766" s="21">
        <v>60872</v>
      </c>
      <c r="F1766" s="21">
        <v>60747</v>
      </c>
      <c r="G1766" s="21">
        <v>60370</v>
      </c>
    </row>
    <row r="1767" spans="1:7" x14ac:dyDescent="0.25">
      <c r="A1767" s="19" t="s">
        <v>109</v>
      </c>
      <c r="B1767" s="19" t="s">
        <v>1046</v>
      </c>
      <c r="C1767" s="21">
        <v>48910</v>
      </c>
      <c r="D1767" s="21">
        <v>48754</v>
      </c>
      <c r="E1767" s="21">
        <v>48132</v>
      </c>
      <c r="F1767" s="21">
        <v>47497</v>
      </c>
      <c r="G1767" s="21">
        <v>47399</v>
      </c>
    </row>
    <row r="1768" spans="1:7" x14ac:dyDescent="0.25">
      <c r="A1768" s="19" t="s">
        <v>109</v>
      </c>
      <c r="B1768" s="19" t="s">
        <v>2062</v>
      </c>
      <c r="C1768" s="21">
        <v>76085</v>
      </c>
      <c r="D1768" s="21">
        <v>75901</v>
      </c>
      <c r="E1768" s="21">
        <v>75963</v>
      </c>
      <c r="F1768" s="21">
        <v>75975</v>
      </c>
      <c r="G1768" s="21">
        <v>76288</v>
      </c>
    </row>
    <row r="1769" spans="1:7" x14ac:dyDescent="0.25">
      <c r="A1769" s="19" t="s">
        <v>109</v>
      </c>
      <c r="B1769" s="19" t="s">
        <v>2063</v>
      </c>
      <c r="C1769" s="21">
        <v>31563</v>
      </c>
      <c r="D1769" s="21">
        <v>31486</v>
      </c>
      <c r="E1769" s="21">
        <v>31396</v>
      </c>
      <c r="F1769" s="21">
        <v>31916</v>
      </c>
      <c r="G1769" s="21">
        <v>32343</v>
      </c>
    </row>
    <row r="1770" spans="1:7" x14ac:dyDescent="0.25">
      <c r="A1770" s="19" t="s">
        <v>109</v>
      </c>
      <c r="B1770" s="19" t="s">
        <v>2064</v>
      </c>
      <c r="C1770" s="21">
        <v>89886</v>
      </c>
      <c r="D1770" s="21">
        <v>89701</v>
      </c>
      <c r="E1770" s="21">
        <v>89853</v>
      </c>
      <c r="F1770" s="21">
        <v>90004</v>
      </c>
      <c r="G1770" s="21">
        <v>89439</v>
      </c>
    </row>
    <row r="1771" spans="1:7" x14ac:dyDescent="0.25">
      <c r="A1771" s="19" t="s">
        <v>109</v>
      </c>
      <c r="B1771" s="19" t="s">
        <v>1241</v>
      </c>
      <c r="C1771" s="21">
        <v>417025</v>
      </c>
      <c r="D1771" s="21">
        <v>414630</v>
      </c>
      <c r="E1771" s="21">
        <v>413204</v>
      </c>
      <c r="F1771" s="21">
        <v>411333</v>
      </c>
      <c r="G1771" s="21">
        <v>408985</v>
      </c>
    </row>
    <row r="1772" spans="1:7" x14ac:dyDescent="0.25">
      <c r="A1772" s="19" t="s">
        <v>109</v>
      </c>
      <c r="B1772" s="19" t="s">
        <v>2065</v>
      </c>
      <c r="C1772" s="21">
        <v>151391</v>
      </c>
      <c r="D1772" s="21">
        <v>150650</v>
      </c>
      <c r="E1772" s="21">
        <v>149830</v>
      </c>
      <c r="F1772" s="21">
        <v>149063</v>
      </c>
      <c r="G1772" s="21">
        <v>148649</v>
      </c>
    </row>
    <row r="1773" spans="1:7" x14ac:dyDescent="0.25">
      <c r="A1773" s="19" t="s">
        <v>109</v>
      </c>
      <c r="B1773" s="19" t="s">
        <v>2066</v>
      </c>
      <c r="C1773" s="21">
        <v>309769</v>
      </c>
      <c r="D1773" s="21">
        <v>308287</v>
      </c>
      <c r="E1773" s="21">
        <v>306669</v>
      </c>
      <c r="F1773" s="21">
        <v>304377</v>
      </c>
      <c r="G1773" s="21">
        <v>302691</v>
      </c>
    </row>
    <row r="1774" spans="1:7" x14ac:dyDescent="0.25">
      <c r="A1774" s="19" t="s">
        <v>109</v>
      </c>
      <c r="B1774" s="19" t="s">
        <v>2067</v>
      </c>
      <c r="C1774" s="21">
        <v>130633</v>
      </c>
      <c r="D1774" s="21">
        <v>129797</v>
      </c>
      <c r="E1774" s="21">
        <v>129841</v>
      </c>
      <c r="F1774" s="21">
        <v>128311</v>
      </c>
      <c r="G1774" s="21">
        <v>127038</v>
      </c>
    </row>
    <row r="1775" spans="1:7" x14ac:dyDescent="0.25">
      <c r="A1775" s="19" t="s">
        <v>109</v>
      </c>
      <c r="B1775" s="19" t="s">
        <v>1499</v>
      </c>
      <c r="C1775" s="21">
        <v>43146</v>
      </c>
      <c r="D1775" s="21">
        <v>43114</v>
      </c>
      <c r="E1775" s="21">
        <v>43027</v>
      </c>
      <c r="F1775" s="21">
        <v>43084</v>
      </c>
      <c r="G1775" s="21">
        <v>43148</v>
      </c>
    </row>
    <row r="1776" spans="1:7" x14ac:dyDescent="0.25">
      <c r="A1776" s="19" t="s">
        <v>110</v>
      </c>
      <c r="B1776" s="19" t="s">
        <v>2068</v>
      </c>
      <c r="C1776" s="21">
        <v>263670</v>
      </c>
      <c r="D1776" s="21">
        <v>263989</v>
      </c>
      <c r="E1776" s="21">
        <v>265498</v>
      </c>
      <c r="F1776" s="21">
        <v>267217</v>
      </c>
      <c r="G1776" s="21">
        <v>270153</v>
      </c>
    </row>
    <row r="1777" spans="1:7" x14ac:dyDescent="0.25">
      <c r="A1777" s="19" t="s">
        <v>110</v>
      </c>
      <c r="B1777" s="19" t="s">
        <v>2069</v>
      </c>
      <c r="C1777" s="21">
        <v>932202</v>
      </c>
      <c r="D1777" s="21">
        <v>932816</v>
      </c>
      <c r="E1777" s="21">
        <v>932420</v>
      </c>
      <c r="F1777" s="21">
        <v>928120</v>
      </c>
      <c r="G1777" s="21">
        <v>926391</v>
      </c>
    </row>
    <row r="1778" spans="1:7" x14ac:dyDescent="0.25">
      <c r="A1778" s="19" t="s">
        <v>110</v>
      </c>
      <c r="B1778" s="19" t="s">
        <v>2070</v>
      </c>
      <c r="C1778" s="21">
        <v>445349</v>
      </c>
      <c r="D1778" s="21">
        <v>444745</v>
      </c>
      <c r="E1778" s="21">
        <v>445610</v>
      </c>
      <c r="F1778" s="21">
        <v>445972</v>
      </c>
      <c r="G1778" s="21">
        <v>446832</v>
      </c>
    </row>
    <row r="1779" spans="1:7" x14ac:dyDescent="0.25">
      <c r="A1779" s="19" t="s">
        <v>110</v>
      </c>
      <c r="B1779" s="19" t="s">
        <v>1283</v>
      </c>
      <c r="C1779" s="21">
        <v>506471</v>
      </c>
      <c r="D1779" s="21">
        <v>506353</v>
      </c>
      <c r="E1779" s="21">
        <v>506224</v>
      </c>
      <c r="F1779" s="21">
        <v>507002</v>
      </c>
      <c r="G1779" s="21">
        <v>507638</v>
      </c>
    </row>
    <row r="1780" spans="1:7" x14ac:dyDescent="0.25">
      <c r="A1780" s="19" t="s">
        <v>110</v>
      </c>
      <c r="B1780" s="19" t="s">
        <v>2071</v>
      </c>
      <c r="C1780" s="21">
        <v>92039</v>
      </c>
      <c r="D1780" s="21">
        <v>92446</v>
      </c>
      <c r="E1780" s="21">
        <v>93129</v>
      </c>
      <c r="F1780" s="21">
        <v>93655</v>
      </c>
      <c r="G1780" s="21">
        <v>94160</v>
      </c>
    </row>
    <row r="1781" spans="1:7" x14ac:dyDescent="0.25">
      <c r="A1781" s="19" t="s">
        <v>110</v>
      </c>
      <c r="B1781" s="19" t="s">
        <v>1423</v>
      </c>
      <c r="C1781" s="21">
        <v>149527</v>
      </c>
      <c r="D1781" s="21">
        <v>150635</v>
      </c>
      <c r="E1781" s="21">
        <v>151423</v>
      </c>
      <c r="F1781" s="21">
        <v>153233</v>
      </c>
      <c r="G1781" s="21">
        <v>154712</v>
      </c>
    </row>
    <row r="1782" spans="1:7" x14ac:dyDescent="0.25">
      <c r="A1782" s="19" t="s">
        <v>110</v>
      </c>
      <c r="B1782" s="19" t="s">
        <v>1770</v>
      </c>
      <c r="C1782" s="21">
        <v>798975</v>
      </c>
      <c r="D1782" s="21">
        <v>798570</v>
      </c>
      <c r="E1782" s="21">
        <v>796349</v>
      </c>
      <c r="F1782" s="21">
        <v>792689</v>
      </c>
      <c r="G1782" s="21">
        <v>790439</v>
      </c>
    </row>
    <row r="1783" spans="1:7" x14ac:dyDescent="0.25">
      <c r="A1783" s="19" t="s">
        <v>110</v>
      </c>
      <c r="B1783" s="19" t="s">
        <v>2072</v>
      </c>
      <c r="C1783" s="21">
        <v>291636</v>
      </c>
      <c r="D1783" s="21">
        <v>291525</v>
      </c>
      <c r="E1783" s="21">
        <v>290961</v>
      </c>
      <c r="F1783" s="21">
        <v>290761</v>
      </c>
      <c r="G1783" s="21">
        <v>290943</v>
      </c>
    </row>
    <row r="1784" spans="1:7" x14ac:dyDescent="0.25">
      <c r="A1784" s="19" t="s">
        <v>110</v>
      </c>
      <c r="B1784" s="19" t="s">
        <v>2073</v>
      </c>
      <c r="C1784" s="21">
        <v>672391</v>
      </c>
      <c r="D1784" s="21">
        <v>671931</v>
      </c>
      <c r="E1784" s="21">
        <v>672826</v>
      </c>
      <c r="F1784" s="21">
        <v>668588</v>
      </c>
      <c r="G1784" s="21">
        <v>664492</v>
      </c>
    </row>
    <row r="1785" spans="1:7" x14ac:dyDescent="0.25">
      <c r="A1785" s="19" t="s">
        <v>110</v>
      </c>
      <c r="B1785" s="19" t="s">
        <v>2074</v>
      </c>
      <c r="C1785" s="21">
        <v>124371</v>
      </c>
      <c r="D1785" s="21">
        <v>124807</v>
      </c>
      <c r="E1785" s="21">
        <v>124712</v>
      </c>
      <c r="F1785" s="21">
        <v>124775</v>
      </c>
      <c r="G1785" s="21">
        <v>125452</v>
      </c>
    </row>
    <row r="1786" spans="1:7" x14ac:dyDescent="0.25">
      <c r="A1786" s="19" t="s">
        <v>110</v>
      </c>
      <c r="B1786" s="19" t="s">
        <v>1449</v>
      </c>
      <c r="C1786" s="21">
        <v>367430</v>
      </c>
      <c r="D1786" s="21">
        <v>368188</v>
      </c>
      <c r="E1786" s="21">
        <v>368168</v>
      </c>
      <c r="F1786" s="21">
        <v>367699</v>
      </c>
      <c r="G1786" s="21">
        <v>368124</v>
      </c>
    </row>
    <row r="1787" spans="1:7" x14ac:dyDescent="0.25">
      <c r="A1787" s="19" t="s">
        <v>110</v>
      </c>
      <c r="B1787" s="19" t="s">
        <v>1211</v>
      </c>
      <c r="C1787" s="21">
        <v>825062</v>
      </c>
      <c r="D1787" s="21">
        <v>826172</v>
      </c>
      <c r="E1787" s="21">
        <v>827363</v>
      </c>
      <c r="F1787" s="21">
        <v>825457</v>
      </c>
      <c r="G1787" s="21">
        <v>825546</v>
      </c>
    </row>
    <row r="1788" spans="1:7" x14ac:dyDescent="0.25">
      <c r="A1788" s="19" t="s">
        <v>110</v>
      </c>
      <c r="B1788" s="19" t="s">
        <v>2075</v>
      </c>
      <c r="C1788" s="21">
        <v>618795</v>
      </c>
      <c r="D1788" s="21">
        <v>620459</v>
      </c>
      <c r="E1788" s="21">
        <v>621990</v>
      </c>
      <c r="F1788" s="21">
        <v>622971</v>
      </c>
      <c r="G1788" s="21">
        <v>624079</v>
      </c>
    </row>
    <row r="1789" spans="1:7" x14ac:dyDescent="0.25">
      <c r="A1789" s="19" t="s">
        <v>110</v>
      </c>
      <c r="B1789" s="19" t="s">
        <v>1587</v>
      </c>
      <c r="C1789" s="21">
        <v>491845</v>
      </c>
      <c r="D1789" s="21">
        <v>493070</v>
      </c>
      <c r="E1789" s="21">
        <v>493920</v>
      </c>
      <c r="F1789" s="21">
        <v>493801</v>
      </c>
      <c r="G1789" s="21">
        <v>494259</v>
      </c>
    </row>
    <row r="1790" spans="1:7" x14ac:dyDescent="0.25">
      <c r="A1790" s="19" t="s">
        <v>110</v>
      </c>
      <c r="B1790" s="19" t="s">
        <v>2076</v>
      </c>
      <c r="C1790" s="21">
        <v>607186</v>
      </c>
      <c r="D1790" s="21">
        <v>601478</v>
      </c>
      <c r="E1790" s="21">
        <v>595424</v>
      </c>
      <c r="F1790" s="21">
        <v>590897</v>
      </c>
      <c r="G1790" s="21">
        <v>587091</v>
      </c>
    </row>
    <row r="1791" spans="1:7" x14ac:dyDescent="0.25">
      <c r="A1791" s="19" t="s">
        <v>110</v>
      </c>
      <c r="B1791" s="19" t="s">
        <v>2077</v>
      </c>
      <c r="C1791" s="21">
        <v>501826</v>
      </c>
      <c r="D1791" s="21">
        <v>503183</v>
      </c>
      <c r="E1791" s="21">
        <v>504402</v>
      </c>
      <c r="F1791" s="21">
        <v>504147</v>
      </c>
      <c r="G1791" s="21">
        <v>504629</v>
      </c>
    </row>
    <row r="1792" spans="1:7" x14ac:dyDescent="0.25">
      <c r="A1792" s="19" t="s">
        <v>110</v>
      </c>
      <c r="B1792" s="19" t="s">
        <v>2078</v>
      </c>
      <c r="C1792" s="21">
        <v>62385</v>
      </c>
      <c r="D1792" s="21">
        <v>62746</v>
      </c>
      <c r="E1792" s="21">
        <v>62883</v>
      </c>
      <c r="F1792" s="21">
        <v>63203</v>
      </c>
      <c r="G1792" s="21">
        <v>63732</v>
      </c>
    </row>
    <row r="1793" spans="1:7" x14ac:dyDescent="0.25">
      <c r="A1793" s="19" t="s">
        <v>110</v>
      </c>
      <c r="B1793" s="19" t="s">
        <v>1747</v>
      </c>
      <c r="C1793" s="21">
        <v>328934</v>
      </c>
      <c r="D1793" s="21">
        <v>330181</v>
      </c>
      <c r="E1793" s="21">
        <v>330573</v>
      </c>
      <c r="F1793" s="21">
        <v>329875</v>
      </c>
      <c r="G1793" s="21">
        <v>329626</v>
      </c>
    </row>
    <row r="1794" spans="1:7" x14ac:dyDescent="0.25">
      <c r="A1794" s="19" t="s">
        <v>110</v>
      </c>
      <c r="B1794" s="19" t="s">
        <v>1218</v>
      </c>
      <c r="C1794" s="21">
        <v>140488</v>
      </c>
      <c r="D1794" s="21">
        <v>140801</v>
      </c>
      <c r="E1794" s="21">
        <v>141197</v>
      </c>
      <c r="F1794" s="21">
        <v>141925</v>
      </c>
      <c r="G1794" s="21">
        <v>143004</v>
      </c>
    </row>
    <row r="1795" spans="1:7" x14ac:dyDescent="0.25">
      <c r="A1795" s="19" t="s">
        <v>110</v>
      </c>
      <c r="B1795" s="19" t="s">
        <v>1092</v>
      </c>
      <c r="C1795" s="21">
        <v>556341</v>
      </c>
      <c r="D1795" s="21">
        <v>556402</v>
      </c>
      <c r="E1795" s="21">
        <v>554738</v>
      </c>
      <c r="F1795" s="21">
        <v>552781</v>
      </c>
      <c r="G1795" s="21">
        <v>549905</v>
      </c>
    </row>
    <row r="1796" spans="1:7" x14ac:dyDescent="0.25">
      <c r="A1796" s="19" t="s">
        <v>110</v>
      </c>
      <c r="B1796" s="19" t="s">
        <v>1368</v>
      </c>
      <c r="C1796" s="21">
        <v>105267</v>
      </c>
      <c r="D1796" s="21">
        <v>105528</v>
      </c>
      <c r="E1796" s="21">
        <v>105715</v>
      </c>
      <c r="F1796" s="21">
        <v>106059</v>
      </c>
      <c r="G1796" s="21">
        <v>106742</v>
      </c>
    </row>
    <row r="1797" spans="1:7" x14ac:dyDescent="0.25">
      <c r="A1797" s="19" t="s">
        <v>111</v>
      </c>
      <c r="B1797" s="19" t="s">
        <v>2079</v>
      </c>
      <c r="C1797" s="21">
        <v>679121</v>
      </c>
      <c r="D1797" s="21">
        <v>678034</v>
      </c>
      <c r="E1797" s="21">
        <v>678203</v>
      </c>
      <c r="F1797" s="21">
        <v>677683</v>
      </c>
      <c r="G1797" s="21">
        <v>676248</v>
      </c>
    </row>
    <row r="1798" spans="1:7" x14ac:dyDescent="0.25">
      <c r="A1798" s="19" t="s">
        <v>111</v>
      </c>
      <c r="B1798" s="19" t="s">
        <v>2080</v>
      </c>
      <c r="C1798" s="21">
        <v>3527</v>
      </c>
      <c r="D1798" s="21">
        <v>3554</v>
      </c>
      <c r="E1798" s="21">
        <v>3553</v>
      </c>
      <c r="F1798" s="21">
        <v>3518</v>
      </c>
      <c r="G1798" s="21">
        <v>3476</v>
      </c>
    </row>
    <row r="1799" spans="1:7" x14ac:dyDescent="0.25">
      <c r="A1799" s="19" t="s">
        <v>111</v>
      </c>
      <c r="B1799" s="19" t="s">
        <v>2081</v>
      </c>
      <c r="C1799" s="21">
        <v>64615</v>
      </c>
      <c r="D1799" s="21">
        <v>64554</v>
      </c>
      <c r="E1799" s="21">
        <v>65080</v>
      </c>
      <c r="F1799" s="21">
        <v>65646</v>
      </c>
      <c r="G1799" s="21">
        <v>65825</v>
      </c>
    </row>
    <row r="1800" spans="1:7" x14ac:dyDescent="0.25">
      <c r="A1800" s="19" t="s">
        <v>111</v>
      </c>
      <c r="B1800" s="19" t="s">
        <v>2082</v>
      </c>
      <c r="C1800" s="21">
        <v>26675</v>
      </c>
      <c r="D1800" s="21">
        <v>26766</v>
      </c>
      <c r="E1800" s="21">
        <v>26921</v>
      </c>
      <c r="F1800" s="21">
        <v>27049</v>
      </c>
      <c r="G1800" s="21">
        <v>27044</v>
      </c>
    </row>
    <row r="1801" spans="1:7" x14ac:dyDescent="0.25">
      <c r="A1801" s="19" t="s">
        <v>111</v>
      </c>
      <c r="B1801" s="19" t="s">
        <v>2018</v>
      </c>
      <c r="C1801" s="21">
        <v>11941</v>
      </c>
      <c r="D1801" s="21">
        <v>12071</v>
      </c>
      <c r="E1801" s="21">
        <v>12151</v>
      </c>
      <c r="F1801" s="21">
        <v>12250</v>
      </c>
      <c r="G1801" s="21">
        <v>12429</v>
      </c>
    </row>
    <row r="1802" spans="1:7" x14ac:dyDescent="0.25">
      <c r="A1802" s="19" t="s">
        <v>111</v>
      </c>
      <c r="B1802" s="19" t="s">
        <v>2083</v>
      </c>
      <c r="C1802" s="21">
        <v>48954</v>
      </c>
      <c r="D1802" s="21">
        <v>49338</v>
      </c>
      <c r="E1802" s="21">
        <v>49794</v>
      </c>
      <c r="F1802" s="21">
        <v>50283</v>
      </c>
      <c r="G1802" s="21">
        <v>50290</v>
      </c>
    </row>
    <row r="1803" spans="1:7" x14ac:dyDescent="0.25">
      <c r="A1803" s="19" t="s">
        <v>111</v>
      </c>
      <c r="B1803" s="19" t="s">
        <v>2084</v>
      </c>
      <c r="C1803" s="21">
        <v>1748</v>
      </c>
      <c r="D1803" s="21">
        <v>1779</v>
      </c>
      <c r="E1803" s="21">
        <v>1805</v>
      </c>
      <c r="F1803" s="21">
        <v>1835</v>
      </c>
      <c r="G1803" s="21">
        <v>1873</v>
      </c>
    </row>
    <row r="1804" spans="1:7" x14ac:dyDescent="0.25">
      <c r="A1804" s="19" t="s">
        <v>111</v>
      </c>
      <c r="B1804" s="19" t="s">
        <v>2085</v>
      </c>
      <c r="C1804" s="21">
        <v>218195</v>
      </c>
      <c r="D1804" s="21">
        <v>217278</v>
      </c>
      <c r="E1804" s="21">
        <v>216174</v>
      </c>
      <c r="F1804" s="21">
        <v>214663</v>
      </c>
      <c r="G1804" s="21">
        <v>214034</v>
      </c>
    </row>
    <row r="1805" spans="1:7" x14ac:dyDescent="0.25">
      <c r="A1805" s="19" t="s">
        <v>111</v>
      </c>
      <c r="B1805" s="19" t="s">
        <v>2086</v>
      </c>
      <c r="C1805" s="21">
        <v>58460</v>
      </c>
      <c r="D1805" s="21">
        <v>57729</v>
      </c>
      <c r="E1805" s="21">
        <v>57108</v>
      </c>
      <c r="F1805" s="21">
        <v>57650</v>
      </c>
      <c r="G1805" s="21">
        <v>57715</v>
      </c>
    </row>
    <row r="1806" spans="1:7" x14ac:dyDescent="0.25">
      <c r="A1806" s="19" t="s">
        <v>111</v>
      </c>
      <c r="B1806" s="19" t="s">
        <v>1061</v>
      </c>
      <c r="C1806" s="21">
        <v>26998</v>
      </c>
      <c r="D1806" s="21">
        <v>27303</v>
      </c>
      <c r="E1806" s="21">
        <v>27642</v>
      </c>
      <c r="F1806" s="21">
        <v>28040</v>
      </c>
      <c r="G1806" s="21">
        <v>28364</v>
      </c>
    </row>
    <row r="1807" spans="1:7" x14ac:dyDescent="0.25">
      <c r="A1807" s="19" t="s">
        <v>111</v>
      </c>
      <c r="B1807" s="19" t="s">
        <v>2087</v>
      </c>
      <c r="C1807" s="21">
        <v>4300</v>
      </c>
      <c r="D1807" s="21">
        <v>4334</v>
      </c>
      <c r="E1807" s="21">
        <v>4410</v>
      </c>
      <c r="F1807" s="21">
        <v>4369</v>
      </c>
      <c r="G1807" s="21">
        <v>4350</v>
      </c>
    </row>
    <row r="1808" spans="1:7" x14ac:dyDescent="0.25">
      <c r="A1808" s="19" t="s">
        <v>111</v>
      </c>
      <c r="B1808" s="19" t="s">
        <v>2088</v>
      </c>
      <c r="C1808" s="21">
        <v>625</v>
      </c>
      <c r="D1808" s="21">
        <v>650</v>
      </c>
      <c r="E1808" s="21">
        <v>684</v>
      </c>
      <c r="F1808" s="21">
        <v>687</v>
      </c>
      <c r="G1808" s="21">
        <v>719</v>
      </c>
    </row>
    <row r="1809" spans="1:7" x14ac:dyDescent="0.25">
      <c r="A1809" s="19" t="s">
        <v>111</v>
      </c>
      <c r="B1809" s="19" t="s">
        <v>2089</v>
      </c>
      <c r="C1809" s="21">
        <v>4198</v>
      </c>
      <c r="D1809" s="21">
        <v>4231</v>
      </c>
      <c r="E1809" s="21">
        <v>4298</v>
      </c>
      <c r="F1809" s="21">
        <v>4324</v>
      </c>
      <c r="G1809" s="21">
        <v>4436</v>
      </c>
    </row>
    <row r="1810" spans="1:7" x14ac:dyDescent="0.25">
      <c r="A1810" s="19" t="s">
        <v>111</v>
      </c>
      <c r="B1810" s="19" t="s">
        <v>2090</v>
      </c>
      <c r="C1810" s="21">
        <v>71070</v>
      </c>
      <c r="D1810" s="21">
        <v>69543</v>
      </c>
      <c r="E1810" s="21">
        <v>69046</v>
      </c>
      <c r="F1810" s="21">
        <v>70249</v>
      </c>
      <c r="G1810" s="21">
        <v>71476</v>
      </c>
    </row>
    <row r="1811" spans="1:7" x14ac:dyDescent="0.25">
      <c r="A1811" s="19" t="s">
        <v>111</v>
      </c>
      <c r="B1811" s="19" t="s">
        <v>1069</v>
      </c>
      <c r="C1811" s="21">
        <v>19572</v>
      </c>
      <c r="D1811" s="21">
        <v>19518</v>
      </c>
      <c r="E1811" s="21">
        <v>19468</v>
      </c>
      <c r="F1811" s="21">
        <v>19397</v>
      </c>
      <c r="G1811" s="21">
        <v>19352</v>
      </c>
    </row>
    <row r="1812" spans="1:7" x14ac:dyDescent="0.25">
      <c r="A1812" s="19" t="s">
        <v>111</v>
      </c>
      <c r="B1812" s="19" t="s">
        <v>2091</v>
      </c>
      <c r="C1812" s="21">
        <v>19369</v>
      </c>
      <c r="D1812" s="21">
        <v>18988</v>
      </c>
      <c r="E1812" s="21">
        <v>18742</v>
      </c>
      <c r="F1812" s="21">
        <v>18209</v>
      </c>
      <c r="G1812" s="21">
        <v>17817</v>
      </c>
    </row>
    <row r="1813" spans="1:7" x14ac:dyDescent="0.25">
      <c r="A1813" s="19" t="s">
        <v>111</v>
      </c>
      <c r="B1813" s="19" t="s">
        <v>2092</v>
      </c>
      <c r="C1813" s="21">
        <v>23709</v>
      </c>
      <c r="D1813" s="21">
        <v>23877</v>
      </c>
      <c r="E1813" s="21">
        <v>24100</v>
      </c>
      <c r="F1813" s="21">
        <v>24362</v>
      </c>
      <c r="G1813" s="21">
        <v>24367</v>
      </c>
    </row>
    <row r="1814" spans="1:7" x14ac:dyDescent="0.25">
      <c r="A1814" s="19" t="s">
        <v>111</v>
      </c>
      <c r="B1814" s="19" t="s">
        <v>2093</v>
      </c>
      <c r="C1814" s="21">
        <v>71367</v>
      </c>
      <c r="D1814" s="21">
        <v>71911</v>
      </c>
      <c r="E1814" s="21">
        <v>72423</v>
      </c>
      <c r="F1814" s="21">
        <v>73028</v>
      </c>
      <c r="G1814" s="21">
        <v>73462</v>
      </c>
    </row>
    <row r="1815" spans="1:7" x14ac:dyDescent="0.25">
      <c r="A1815" s="19" t="s">
        <v>111</v>
      </c>
      <c r="B1815" s="19" t="s">
        <v>2094</v>
      </c>
      <c r="C1815" s="21">
        <v>4521</v>
      </c>
      <c r="D1815" s="21">
        <v>4487</v>
      </c>
      <c r="E1815" s="21">
        <v>4530</v>
      </c>
      <c r="F1815" s="21">
        <v>4533</v>
      </c>
      <c r="G1815" s="21">
        <v>4609</v>
      </c>
    </row>
    <row r="1816" spans="1:7" x14ac:dyDescent="0.25">
      <c r="A1816" s="19" t="s">
        <v>111</v>
      </c>
      <c r="B1816" s="19" t="s">
        <v>1192</v>
      </c>
      <c r="C1816" s="21">
        <v>67490</v>
      </c>
      <c r="D1816" s="21">
        <v>66659</v>
      </c>
      <c r="E1816" s="21">
        <v>66121</v>
      </c>
      <c r="F1816" s="21">
        <v>65647</v>
      </c>
      <c r="G1816" s="21">
        <v>64768</v>
      </c>
    </row>
    <row r="1817" spans="1:7" x14ac:dyDescent="0.25">
      <c r="A1817" s="19" t="s">
        <v>111</v>
      </c>
      <c r="B1817" s="19" t="s">
        <v>2095</v>
      </c>
      <c r="C1817" s="21">
        <v>8253</v>
      </c>
      <c r="D1817" s="21">
        <v>8242</v>
      </c>
      <c r="E1817" s="21">
        <v>8299</v>
      </c>
      <c r="F1817" s="21">
        <v>8390</v>
      </c>
      <c r="G1817" s="21">
        <v>8445</v>
      </c>
    </row>
    <row r="1818" spans="1:7" x14ac:dyDescent="0.25">
      <c r="A1818" s="19" t="s">
        <v>111</v>
      </c>
      <c r="B1818" s="19" t="s">
        <v>2096</v>
      </c>
      <c r="C1818" s="21">
        <v>38921</v>
      </c>
      <c r="D1818" s="21">
        <v>39023</v>
      </c>
      <c r="E1818" s="21">
        <v>39235</v>
      </c>
      <c r="F1818" s="21">
        <v>39245</v>
      </c>
      <c r="G1818" s="21">
        <v>39370</v>
      </c>
    </row>
    <row r="1819" spans="1:7" x14ac:dyDescent="0.25">
      <c r="A1819" s="19" t="s">
        <v>111</v>
      </c>
      <c r="B1819" s="19" t="s">
        <v>2000</v>
      </c>
      <c r="C1819" s="21">
        <v>18500</v>
      </c>
      <c r="D1819" s="21">
        <v>18759</v>
      </c>
      <c r="E1819" s="21">
        <v>18900</v>
      </c>
      <c r="F1819" s="21">
        <v>19145</v>
      </c>
      <c r="G1819" s="21">
        <v>19137</v>
      </c>
    </row>
    <row r="1820" spans="1:7" x14ac:dyDescent="0.25">
      <c r="A1820" s="19" t="s">
        <v>111</v>
      </c>
      <c r="B1820" s="19" t="s">
        <v>2097</v>
      </c>
      <c r="C1820" s="21">
        <v>146748</v>
      </c>
      <c r="D1820" s="21">
        <v>145096</v>
      </c>
      <c r="E1820" s="21">
        <v>142689</v>
      </c>
      <c r="F1820" s="21">
        <v>140464</v>
      </c>
      <c r="G1820" s="21">
        <v>138521</v>
      </c>
    </row>
    <row r="1821" spans="1:7" x14ac:dyDescent="0.25">
      <c r="A1821" s="19" t="s">
        <v>111</v>
      </c>
      <c r="B1821" s="19" t="s">
        <v>1202</v>
      </c>
      <c r="C1821" s="21">
        <v>123958</v>
      </c>
      <c r="D1821" s="21">
        <v>125499</v>
      </c>
      <c r="E1821" s="21">
        <v>126917</v>
      </c>
      <c r="F1821" s="21">
        <v>127954</v>
      </c>
      <c r="G1821" s="21">
        <v>128246</v>
      </c>
    </row>
    <row r="1822" spans="1:7" x14ac:dyDescent="0.25">
      <c r="A1822" s="19" t="s">
        <v>111</v>
      </c>
      <c r="B1822" s="19" t="s">
        <v>1203</v>
      </c>
      <c r="C1822" s="21">
        <v>27277</v>
      </c>
      <c r="D1822" s="21">
        <v>27480</v>
      </c>
      <c r="E1822" s="21">
        <v>27715</v>
      </c>
      <c r="F1822" s="21">
        <v>28005</v>
      </c>
      <c r="G1822" s="21">
        <v>28215</v>
      </c>
    </row>
    <row r="1823" spans="1:7" x14ac:dyDescent="0.25">
      <c r="A1823" s="19" t="s">
        <v>111</v>
      </c>
      <c r="B1823" s="19" t="s">
        <v>2098</v>
      </c>
      <c r="C1823" s="21">
        <v>150358</v>
      </c>
      <c r="D1823" s="21">
        <v>149761</v>
      </c>
      <c r="E1823" s="21">
        <v>149491</v>
      </c>
      <c r="F1823" s="21">
        <v>148758</v>
      </c>
      <c r="G1823" s="21">
        <v>148098</v>
      </c>
    </row>
    <row r="1824" spans="1:7" x14ac:dyDescent="0.25">
      <c r="A1824" s="19" t="s">
        <v>111</v>
      </c>
      <c r="B1824" s="19" t="s">
        <v>1140</v>
      </c>
      <c r="C1824" s="21">
        <v>10791</v>
      </c>
      <c r="D1824" s="21">
        <v>10949</v>
      </c>
      <c r="E1824" s="21">
        <v>11064</v>
      </c>
      <c r="F1824" s="21">
        <v>11117</v>
      </c>
      <c r="G1824" s="21">
        <v>11236</v>
      </c>
    </row>
    <row r="1825" spans="1:7" x14ac:dyDescent="0.25">
      <c r="A1825" s="19" t="s">
        <v>111</v>
      </c>
      <c r="B1825" s="19" t="s">
        <v>2099</v>
      </c>
      <c r="C1825" s="21">
        <v>16637</v>
      </c>
      <c r="D1825" s="21">
        <v>16704</v>
      </c>
      <c r="E1825" s="21">
        <v>16832</v>
      </c>
      <c r="F1825" s="21">
        <v>16964</v>
      </c>
      <c r="G1825" s="21">
        <v>17152</v>
      </c>
    </row>
    <row r="1826" spans="1:7" x14ac:dyDescent="0.25">
      <c r="A1826" s="19" t="s">
        <v>111</v>
      </c>
      <c r="B1826" s="19" t="s">
        <v>2100</v>
      </c>
      <c r="C1826" s="21">
        <v>32723</v>
      </c>
      <c r="D1826" s="21">
        <v>32699</v>
      </c>
      <c r="E1826" s="21">
        <v>32790</v>
      </c>
      <c r="F1826" s="21">
        <v>32922</v>
      </c>
      <c r="G1826" s="21">
        <v>32797</v>
      </c>
    </row>
    <row r="1827" spans="1:7" x14ac:dyDescent="0.25">
      <c r="A1827" s="19" t="s">
        <v>111</v>
      </c>
      <c r="B1827" s="19" t="s">
        <v>2101</v>
      </c>
      <c r="C1827" s="21">
        <v>15461</v>
      </c>
      <c r="D1827" s="21">
        <v>15512</v>
      </c>
      <c r="E1827" s="21">
        <v>15535</v>
      </c>
      <c r="F1827" s="21">
        <v>15491</v>
      </c>
      <c r="G1827" s="21">
        <v>15596</v>
      </c>
    </row>
    <row r="1828" spans="1:7" x14ac:dyDescent="0.25">
      <c r="A1828" s="19" t="s">
        <v>111</v>
      </c>
      <c r="B1828" s="19" t="s">
        <v>1092</v>
      </c>
      <c r="C1828" s="21">
        <v>4059</v>
      </c>
      <c r="D1828" s="21">
        <v>4108</v>
      </c>
      <c r="E1828" s="21">
        <v>4180</v>
      </c>
      <c r="F1828" s="21">
        <v>4154</v>
      </c>
      <c r="G1828" s="21">
        <v>4163</v>
      </c>
    </row>
    <row r="1829" spans="1:7" x14ac:dyDescent="0.25">
      <c r="A1829" s="19" t="s">
        <v>111</v>
      </c>
      <c r="B1829" s="19" t="s">
        <v>2102</v>
      </c>
      <c r="C1829" s="21">
        <v>76688</v>
      </c>
      <c r="D1829" s="21">
        <v>76305</v>
      </c>
      <c r="E1829" s="21">
        <v>75884</v>
      </c>
      <c r="F1829" s="21">
        <v>75599</v>
      </c>
      <c r="G1829" s="21">
        <v>75661</v>
      </c>
    </row>
    <row r="1830" spans="1:7" x14ac:dyDescent="0.25">
      <c r="A1830" s="19" t="s">
        <v>112</v>
      </c>
      <c r="B1830" s="19" t="s">
        <v>2103</v>
      </c>
      <c r="C1830" s="21">
        <v>305506</v>
      </c>
      <c r="D1830" s="21">
        <v>306585</v>
      </c>
      <c r="E1830" s="21">
        <v>307717</v>
      </c>
      <c r="F1830" s="21">
        <v>307597</v>
      </c>
      <c r="G1830" s="21">
        <v>307433</v>
      </c>
    </row>
    <row r="1831" spans="1:7" x14ac:dyDescent="0.25">
      <c r="A1831" s="19" t="s">
        <v>112</v>
      </c>
      <c r="B1831" s="19" t="s">
        <v>1750</v>
      </c>
      <c r="C1831" s="21">
        <v>46091</v>
      </c>
      <c r="D1831" s="21">
        <v>46332</v>
      </c>
      <c r="E1831" s="21">
        <v>46639</v>
      </c>
      <c r="F1831" s="21">
        <v>47044</v>
      </c>
      <c r="G1831" s="21">
        <v>47334</v>
      </c>
    </row>
    <row r="1832" spans="1:7" x14ac:dyDescent="0.25">
      <c r="A1832" s="19" t="s">
        <v>112</v>
      </c>
      <c r="B1832" s="19" t="s">
        <v>2104</v>
      </c>
      <c r="C1832" s="21">
        <v>1418207</v>
      </c>
      <c r="D1832" s="21">
        <v>1432087</v>
      </c>
      <c r="E1832" s="21">
        <v>1440625</v>
      </c>
      <c r="F1832" s="21">
        <v>1444417</v>
      </c>
      <c r="G1832" s="21">
        <v>1440005</v>
      </c>
    </row>
    <row r="1833" spans="1:7" x14ac:dyDescent="0.25">
      <c r="A1833" s="19" t="s">
        <v>112</v>
      </c>
      <c r="B1833" s="19" t="s">
        <v>2105</v>
      </c>
      <c r="C1833" s="21">
        <v>190488</v>
      </c>
      <c r="D1833" s="21">
        <v>191925</v>
      </c>
      <c r="E1833" s="21">
        <v>193100</v>
      </c>
      <c r="F1833" s="21">
        <v>194498</v>
      </c>
      <c r="G1833" s="21">
        <v>195928</v>
      </c>
    </row>
    <row r="1834" spans="1:7" x14ac:dyDescent="0.25">
      <c r="A1834" s="19" t="s">
        <v>112</v>
      </c>
      <c r="B1834" s="19" t="s">
        <v>2106</v>
      </c>
      <c r="C1834" s="21">
        <v>76117</v>
      </c>
      <c r="D1834" s="21">
        <v>76726</v>
      </c>
      <c r="E1834" s="21">
        <v>77176</v>
      </c>
      <c r="F1834" s="21">
        <v>77658</v>
      </c>
      <c r="G1834" s="21">
        <v>77926</v>
      </c>
    </row>
    <row r="1835" spans="1:7" x14ac:dyDescent="0.25">
      <c r="A1835" s="19" t="s">
        <v>112</v>
      </c>
      <c r="B1835" s="19" t="s">
        <v>2107</v>
      </c>
      <c r="C1835" s="21">
        <v>76576</v>
      </c>
      <c r="D1835" s="21">
        <v>77121</v>
      </c>
      <c r="E1835" s="21">
        <v>77457</v>
      </c>
      <c r="F1835" s="21">
        <v>77674</v>
      </c>
      <c r="G1835" s="21">
        <v>78298</v>
      </c>
    </row>
    <row r="1836" spans="1:7" x14ac:dyDescent="0.25">
      <c r="A1836" s="19" t="s">
        <v>112</v>
      </c>
      <c r="B1836" s="19" t="s">
        <v>1560</v>
      </c>
      <c r="C1836" s="21">
        <v>126903</v>
      </c>
      <c r="D1836" s="21">
        <v>127472</v>
      </c>
      <c r="E1836" s="21">
        <v>128372</v>
      </c>
      <c r="F1836" s="21">
        <v>129206</v>
      </c>
      <c r="G1836" s="21">
        <v>130529</v>
      </c>
    </row>
    <row r="1837" spans="1:7" x14ac:dyDescent="0.25">
      <c r="A1837" s="19" t="s">
        <v>112</v>
      </c>
      <c r="B1837" s="19" t="s">
        <v>2108</v>
      </c>
      <c r="C1837" s="21">
        <v>83456</v>
      </c>
      <c r="D1837" s="21">
        <v>83935</v>
      </c>
      <c r="E1837" s="21">
        <v>84736</v>
      </c>
      <c r="F1837" s="21">
        <v>85644</v>
      </c>
      <c r="G1837" s="21">
        <v>86705</v>
      </c>
    </row>
    <row r="1838" spans="1:7" x14ac:dyDescent="0.25">
      <c r="A1838" s="19" t="s">
        <v>112</v>
      </c>
      <c r="B1838" s="19" t="s">
        <v>2109</v>
      </c>
      <c r="C1838" s="21">
        <v>47207</v>
      </c>
      <c r="D1838" s="21">
        <v>47445</v>
      </c>
      <c r="E1838" s="21">
        <v>47805</v>
      </c>
      <c r="F1838" s="21">
        <v>48315</v>
      </c>
      <c r="G1838" s="21">
        <v>48772</v>
      </c>
    </row>
    <row r="1839" spans="1:7" x14ac:dyDescent="0.25">
      <c r="A1839" s="19" t="s">
        <v>112</v>
      </c>
      <c r="B1839" s="19" t="s">
        <v>1421</v>
      </c>
      <c r="C1839" s="21">
        <v>80485</v>
      </c>
      <c r="D1839" s="21">
        <v>80679</v>
      </c>
      <c r="E1839" s="21">
        <v>80531</v>
      </c>
      <c r="F1839" s="21">
        <v>80500</v>
      </c>
      <c r="G1839" s="21">
        <v>80718</v>
      </c>
    </row>
    <row r="1840" spans="1:7" x14ac:dyDescent="0.25">
      <c r="A1840" s="19" t="s">
        <v>112</v>
      </c>
      <c r="B1840" s="19" t="s">
        <v>1050</v>
      </c>
      <c r="C1840" s="21">
        <v>59461</v>
      </c>
      <c r="D1840" s="21">
        <v>59785</v>
      </c>
      <c r="E1840" s="21">
        <v>60338</v>
      </c>
      <c r="F1840" s="21">
        <v>60835</v>
      </c>
      <c r="G1840" s="21">
        <v>61434</v>
      </c>
    </row>
    <row r="1841" spans="1:7" x14ac:dyDescent="0.25">
      <c r="A1841" s="19" t="s">
        <v>112</v>
      </c>
      <c r="B1841" s="19" t="s">
        <v>2110</v>
      </c>
      <c r="C1841" s="21">
        <v>47581</v>
      </c>
      <c r="D1841" s="21">
        <v>47722</v>
      </c>
      <c r="E1841" s="21">
        <v>47815</v>
      </c>
      <c r="F1841" s="21">
        <v>47915</v>
      </c>
      <c r="G1841" s="21">
        <v>48290</v>
      </c>
    </row>
    <row r="1842" spans="1:7" x14ac:dyDescent="0.25">
      <c r="A1842" s="19" t="s">
        <v>112</v>
      </c>
      <c r="B1842" s="19" t="s">
        <v>1473</v>
      </c>
      <c r="C1842" s="21">
        <v>44135</v>
      </c>
      <c r="D1842" s="21">
        <v>44526</v>
      </c>
      <c r="E1842" s="21">
        <v>45028</v>
      </c>
      <c r="F1842" s="21">
        <v>45393</v>
      </c>
      <c r="G1842" s="21">
        <v>45891</v>
      </c>
    </row>
    <row r="1843" spans="1:7" x14ac:dyDescent="0.25">
      <c r="A1843" s="19" t="s">
        <v>112</v>
      </c>
      <c r="B1843" s="19" t="s">
        <v>2111</v>
      </c>
      <c r="C1843" s="21">
        <v>294218</v>
      </c>
      <c r="D1843" s="21">
        <v>293939</v>
      </c>
      <c r="E1843" s="21">
        <v>293545</v>
      </c>
      <c r="F1843" s="21">
        <v>293029</v>
      </c>
      <c r="G1843" s="21">
        <v>294039</v>
      </c>
    </row>
    <row r="1844" spans="1:7" x14ac:dyDescent="0.25">
      <c r="A1844" s="19" t="s">
        <v>112</v>
      </c>
      <c r="B1844" s="19" t="s">
        <v>2112</v>
      </c>
      <c r="C1844" s="21">
        <v>918702</v>
      </c>
      <c r="D1844" s="21">
        <v>919717</v>
      </c>
      <c r="E1844" s="21">
        <v>919034</v>
      </c>
      <c r="F1844" s="21">
        <v>918678</v>
      </c>
      <c r="G1844" s="21">
        <v>920644</v>
      </c>
    </row>
    <row r="1845" spans="1:7" x14ac:dyDescent="0.25">
      <c r="A1845" s="19" t="s">
        <v>112</v>
      </c>
      <c r="B1845" s="19" t="s">
        <v>1770</v>
      </c>
      <c r="C1845" s="21">
        <v>36885</v>
      </c>
      <c r="D1845" s="21">
        <v>37288</v>
      </c>
      <c r="E1845" s="21">
        <v>37487</v>
      </c>
      <c r="F1845" s="21">
        <v>37671</v>
      </c>
      <c r="G1845" s="21">
        <v>37965</v>
      </c>
    </row>
    <row r="1846" spans="1:7" x14ac:dyDescent="0.25">
      <c r="A1846" s="19" t="s">
        <v>112</v>
      </c>
      <c r="B1846" s="19" t="s">
        <v>958</v>
      </c>
      <c r="C1846" s="21">
        <v>50022</v>
      </c>
      <c r="D1846" s="21">
        <v>50279</v>
      </c>
      <c r="E1846" s="21">
        <v>50465</v>
      </c>
      <c r="F1846" s="21">
        <v>51081</v>
      </c>
      <c r="G1846" s="21">
        <v>50540</v>
      </c>
    </row>
    <row r="1847" spans="1:7" x14ac:dyDescent="0.25">
      <c r="A1847" s="19" t="s">
        <v>112</v>
      </c>
      <c r="B1847" s="19" t="s">
        <v>1059</v>
      </c>
      <c r="C1847" s="21">
        <v>53383</v>
      </c>
      <c r="D1847" s="21">
        <v>53633</v>
      </c>
      <c r="E1847" s="21">
        <v>53802</v>
      </c>
      <c r="F1847" s="21">
        <v>53610</v>
      </c>
      <c r="G1847" s="21">
        <v>53801</v>
      </c>
    </row>
    <row r="1848" spans="1:7" x14ac:dyDescent="0.25">
      <c r="A1848" s="19" t="s">
        <v>112</v>
      </c>
      <c r="B1848" s="19" t="s">
        <v>1791</v>
      </c>
      <c r="C1848" s="21">
        <v>57280</v>
      </c>
      <c r="D1848" s="21">
        <v>57487</v>
      </c>
      <c r="E1848" s="21">
        <v>57798</v>
      </c>
      <c r="F1848" s="21">
        <v>58013</v>
      </c>
      <c r="G1848" s="21">
        <v>58462</v>
      </c>
    </row>
    <row r="1849" spans="1:7" x14ac:dyDescent="0.25">
      <c r="A1849" s="19" t="s">
        <v>112</v>
      </c>
      <c r="B1849" s="19" t="s">
        <v>960</v>
      </c>
      <c r="C1849" s="21">
        <v>47188</v>
      </c>
      <c r="D1849" s="21">
        <v>47381</v>
      </c>
      <c r="E1849" s="21">
        <v>47442</v>
      </c>
      <c r="F1849" s="21">
        <v>47494</v>
      </c>
      <c r="G1849" s="21">
        <v>47616</v>
      </c>
    </row>
    <row r="1850" spans="1:7" x14ac:dyDescent="0.25">
      <c r="A1850" s="19" t="s">
        <v>112</v>
      </c>
      <c r="B1850" s="19" t="s">
        <v>1236</v>
      </c>
      <c r="C1850" s="21">
        <v>4416</v>
      </c>
      <c r="D1850" s="21">
        <v>4432</v>
      </c>
      <c r="E1850" s="21">
        <v>4471</v>
      </c>
      <c r="F1850" s="21">
        <v>4556</v>
      </c>
      <c r="G1850" s="21">
        <v>4699</v>
      </c>
    </row>
    <row r="1851" spans="1:7" x14ac:dyDescent="0.25">
      <c r="A1851" s="19" t="s">
        <v>112</v>
      </c>
      <c r="B1851" s="19" t="s">
        <v>2113</v>
      </c>
      <c r="C1851" s="21">
        <v>61319</v>
      </c>
      <c r="D1851" s="21">
        <v>61713</v>
      </c>
      <c r="E1851" s="21">
        <v>62163</v>
      </c>
      <c r="F1851" s="21">
        <v>62436</v>
      </c>
      <c r="G1851" s="21">
        <v>62652</v>
      </c>
    </row>
    <row r="1852" spans="1:7" x14ac:dyDescent="0.25">
      <c r="A1852" s="19" t="s">
        <v>112</v>
      </c>
      <c r="B1852" s="19" t="s">
        <v>965</v>
      </c>
      <c r="C1852" s="21">
        <v>109834</v>
      </c>
      <c r="D1852" s="21">
        <v>111866</v>
      </c>
      <c r="E1852" s="21">
        <v>113157</v>
      </c>
      <c r="F1852" s="21">
        <v>112980</v>
      </c>
      <c r="G1852" s="21">
        <v>116371</v>
      </c>
    </row>
    <row r="1853" spans="1:7" x14ac:dyDescent="0.25">
      <c r="A1853" s="19" t="s">
        <v>112</v>
      </c>
      <c r="B1853" s="19" t="s">
        <v>1112</v>
      </c>
      <c r="C1853" s="21">
        <v>2559903</v>
      </c>
      <c r="D1853" s="21">
        <v>2578074</v>
      </c>
      <c r="E1853" s="21">
        <v>2594676</v>
      </c>
      <c r="F1853" s="21">
        <v>2608423</v>
      </c>
      <c r="G1853" s="21">
        <v>2608794</v>
      </c>
    </row>
    <row r="1854" spans="1:7" x14ac:dyDescent="0.25">
      <c r="A1854" s="19" t="s">
        <v>112</v>
      </c>
      <c r="B1854" s="19" t="s">
        <v>1403</v>
      </c>
      <c r="C1854" s="21">
        <v>26296</v>
      </c>
      <c r="D1854" s="21">
        <v>26486</v>
      </c>
      <c r="E1854" s="21">
        <v>26605</v>
      </c>
      <c r="F1854" s="21">
        <v>26647</v>
      </c>
      <c r="G1854" s="21">
        <v>26827</v>
      </c>
    </row>
    <row r="1855" spans="1:7" x14ac:dyDescent="0.25">
      <c r="A1855" s="19" t="s">
        <v>112</v>
      </c>
      <c r="B1855" s="19" t="s">
        <v>1441</v>
      </c>
      <c r="C1855" s="21">
        <v>62914</v>
      </c>
      <c r="D1855" s="21">
        <v>63213</v>
      </c>
      <c r="E1855" s="21">
        <v>63483</v>
      </c>
      <c r="F1855" s="21">
        <v>64000</v>
      </c>
      <c r="G1855" s="21">
        <v>64344</v>
      </c>
    </row>
    <row r="1856" spans="1:7" x14ac:dyDescent="0.25">
      <c r="A1856" s="19" t="s">
        <v>112</v>
      </c>
      <c r="B1856" s="19" t="s">
        <v>973</v>
      </c>
      <c r="C1856" s="21">
        <v>70941</v>
      </c>
      <c r="D1856" s="21">
        <v>71117</v>
      </c>
      <c r="E1856" s="21">
        <v>70942</v>
      </c>
      <c r="F1856" s="21">
        <v>71387</v>
      </c>
      <c r="G1856" s="21">
        <v>71636</v>
      </c>
    </row>
    <row r="1857" spans="1:7" x14ac:dyDescent="0.25">
      <c r="A1857" s="19" t="s">
        <v>112</v>
      </c>
      <c r="B1857" s="19" t="s">
        <v>978</v>
      </c>
      <c r="C1857" s="21">
        <v>741770</v>
      </c>
      <c r="D1857" s="21">
        <v>742864</v>
      </c>
      <c r="E1857" s="21">
        <v>742724</v>
      </c>
      <c r="F1857" s="21">
        <v>743770</v>
      </c>
      <c r="G1857" s="21">
        <v>745577</v>
      </c>
    </row>
    <row r="1858" spans="1:7" x14ac:dyDescent="0.25">
      <c r="A1858" s="19" t="s">
        <v>112</v>
      </c>
      <c r="B1858" s="19" t="s">
        <v>979</v>
      </c>
      <c r="C1858" s="21">
        <v>49221</v>
      </c>
      <c r="D1858" s="21">
        <v>49394</v>
      </c>
      <c r="E1858" s="21">
        <v>49163</v>
      </c>
      <c r="F1858" s="21">
        <v>49169</v>
      </c>
      <c r="G1858" s="21">
        <v>49564</v>
      </c>
    </row>
    <row r="1859" spans="1:7" x14ac:dyDescent="0.25">
      <c r="A1859" s="19" t="s">
        <v>112</v>
      </c>
      <c r="B1859" s="19" t="s">
        <v>1250</v>
      </c>
      <c r="C1859" s="21">
        <v>1356924</v>
      </c>
      <c r="D1859" s="21">
        <v>1357534</v>
      </c>
      <c r="E1859" s="21">
        <v>1357293</v>
      </c>
      <c r="F1859" s="21">
        <v>1355952</v>
      </c>
      <c r="G1859" s="21">
        <v>1354840</v>
      </c>
    </row>
    <row r="1860" spans="1:7" x14ac:dyDescent="0.25">
      <c r="A1860" s="19" t="s">
        <v>112</v>
      </c>
      <c r="B1860" s="19" t="s">
        <v>2114</v>
      </c>
      <c r="C1860" s="21">
        <v>1628706</v>
      </c>
      <c r="D1860" s="21">
        <v>1629055</v>
      </c>
      <c r="E1860" s="21">
        <v>1630698</v>
      </c>
      <c r="F1860" s="21">
        <v>1635443</v>
      </c>
      <c r="G1860" s="21">
        <v>1636063</v>
      </c>
    </row>
    <row r="1861" spans="1:7" x14ac:dyDescent="0.25">
      <c r="A1861" s="19" t="s">
        <v>112</v>
      </c>
      <c r="B1861" s="19" t="s">
        <v>2115</v>
      </c>
      <c r="C1861" s="21">
        <v>209281</v>
      </c>
      <c r="D1861" s="21">
        <v>210060</v>
      </c>
      <c r="E1861" s="21">
        <v>210848</v>
      </c>
      <c r="F1861" s="21">
        <v>211554</v>
      </c>
      <c r="G1861" s="21">
        <v>212358</v>
      </c>
    </row>
    <row r="1862" spans="1:7" x14ac:dyDescent="0.25">
      <c r="A1862" s="19" t="s">
        <v>112</v>
      </c>
      <c r="B1862" s="19" t="s">
        <v>1406</v>
      </c>
      <c r="C1862" s="21">
        <v>228671</v>
      </c>
      <c r="D1862" s="21">
        <v>229474</v>
      </c>
      <c r="E1862" s="21">
        <v>230011</v>
      </c>
      <c r="F1862" s="21">
        <v>230375</v>
      </c>
      <c r="G1862" s="21">
        <v>231264</v>
      </c>
    </row>
    <row r="1863" spans="1:7" x14ac:dyDescent="0.25">
      <c r="A1863" s="19" t="s">
        <v>112</v>
      </c>
      <c r="B1863" s="19" t="s">
        <v>2116</v>
      </c>
      <c r="C1863" s="21">
        <v>460528</v>
      </c>
      <c r="D1863" s="21">
        <v>461649</v>
      </c>
      <c r="E1863" s="21">
        <v>461795</v>
      </c>
      <c r="F1863" s="21">
        <v>464109</v>
      </c>
      <c r="G1863" s="21">
        <v>466277</v>
      </c>
    </row>
    <row r="1864" spans="1:7" x14ac:dyDescent="0.25">
      <c r="A1864" s="19" t="s">
        <v>112</v>
      </c>
      <c r="B1864" s="19" t="s">
        <v>2117</v>
      </c>
      <c r="C1864" s="21">
        <v>109777</v>
      </c>
      <c r="D1864" s="21">
        <v>109738</v>
      </c>
      <c r="E1864" s="21">
        <v>109538</v>
      </c>
      <c r="F1864" s="21">
        <v>109229</v>
      </c>
      <c r="G1864" s="21">
        <v>109271</v>
      </c>
    </row>
    <row r="1865" spans="1:7" x14ac:dyDescent="0.25">
      <c r="A1865" s="19" t="s">
        <v>112</v>
      </c>
      <c r="B1865" s="19" t="s">
        <v>1125</v>
      </c>
      <c r="C1865" s="21">
        <v>384940</v>
      </c>
      <c r="D1865" s="21">
        <v>382126</v>
      </c>
      <c r="E1865" s="21">
        <v>379758</v>
      </c>
      <c r="F1865" s="21">
        <v>377799</v>
      </c>
      <c r="G1865" s="21">
        <v>375803</v>
      </c>
    </row>
    <row r="1866" spans="1:7" x14ac:dyDescent="0.25">
      <c r="A1866" s="19" t="s">
        <v>112</v>
      </c>
      <c r="B1866" s="19" t="s">
        <v>2118</v>
      </c>
      <c r="C1866" s="21">
        <v>40352</v>
      </c>
      <c r="D1866" s="21">
        <v>40655</v>
      </c>
      <c r="E1866" s="21">
        <v>40786</v>
      </c>
      <c r="F1866" s="21">
        <v>41247</v>
      </c>
      <c r="G1866" s="21">
        <v>41481</v>
      </c>
    </row>
    <row r="1867" spans="1:7" x14ac:dyDescent="0.25">
      <c r="A1867" s="19" t="s">
        <v>112</v>
      </c>
      <c r="B1867" s="19" t="s">
        <v>2119</v>
      </c>
      <c r="C1867" s="21">
        <v>117124</v>
      </c>
      <c r="D1867" s="21">
        <v>117515</v>
      </c>
      <c r="E1867" s="21">
        <v>118427</v>
      </c>
      <c r="F1867" s="21">
        <v>118895</v>
      </c>
      <c r="G1867" s="21">
        <v>119735</v>
      </c>
    </row>
    <row r="1868" spans="1:7" x14ac:dyDescent="0.25">
      <c r="A1868" s="19" t="s">
        <v>112</v>
      </c>
      <c r="B1868" s="19" t="s">
        <v>1828</v>
      </c>
      <c r="C1868" s="21">
        <v>59493</v>
      </c>
      <c r="D1868" s="21">
        <v>59810</v>
      </c>
      <c r="E1868" s="21">
        <v>59920</v>
      </c>
      <c r="F1868" s="21">
        <v>60132</v>
      </c>
      <c r="G1868" s="21">
        <v>60504</v>
      </c>
    </row>
    <row r="1869" spans="1:7" x14ac:dyDescent="0.25">
      <c r="A1869" s="19" t="s">
        <v>112</v>
      </c>
      <c r="B1869" s="19" t="s">
        <v>1257</v>
      </c>
      <c r="C1869" s="21">
        <v>98320</v>
      </c>
      <c r="D1869" s="21">
        <v>98814</v>
      </c>
      <c r="E1869" s="21">
        <v>98856</v>
      </c>
      <c r="F1869" s="21">
        <v>98761</v>
      </c>
      <c r="G1869" s="21">
        <v>99185</v>
      </c>
    </row>
    <row r="1870" spans="1:7" x14ac:dyDescent="0.25">
      <c r="A1870" s="19" t="s">
        <v>112</v>
      </c>
      <c r="B1870" s="19" t="s">
        <v>2120</v>
      </c>
      <c r="C1870" s="21">
        <v>2253858</v>
      </c>
      <c r="D1870" s="21">
        <v>2274605</v>
      </c>
      <c r="E1870" s="21">
        <v>2295808</v>
      </c>
      <c r="F1870" s="21">
        <v>2306830</v>
      </c>
      <c r="G1870" s="21">
        <v>2305838</v>
      </c>
    </row>
    <row r="1871" spans="1:7" x14ac:dyDescent="0.25">
      <c r="A1871" s="19" t="s">
        <v>112</v>
      </c>
      <c r="B1871" s="19" t="s">
        <v>2121</v>
      </c>
      <c r="C1871" s="21">
        <v>158714</v>
      </c>
      <c r="D1871" s="21">
        <v>159283</v>
      </c>
      <c r="E1871" s="21">
        <v>159200</v>
      </c>
      <c r="F1871" s="21">
        <v>159294</v>
      </c>
      <c r="G1871" s="21">
        <v>159436</v>
      </c>
    </row>
    <row r="1872" spans="1:7" x14ac:dyDescent="0.25">
      <c r="A1872" s="19" t="s">
        <v>112</v>
      </c>
      <c r="B1872" s="19" t="s">
        <v>1346</v>
      </c>
      <c r="C1872" s="21">
        <v>476143</v>
      </c>
      <c r="D1872" s="21">
        <v>476260</v>
      </c>
      <c r="E1872" s="21">
        <v>475671</v>
      </c>
      <c r="F1872" s="21">
        <v>474040</v>
      </c>
      <c r="G1872" s="21">
        <v>472349</v>
      </c>
    </row>
    <row r="1873" spans="1:7" x14ac:dyDescent="0.25">
      <c r="A1873" s="19" t="s">
        <v>112</v>
      </c>
      <c r="B1873" s="19" t="s">
        <v>2122</v>
      </c>
      <c r="C1873" s="21">
        <v>325789</v>
      </c>
      <c r="D1873" s="21">
        <v>325522</v>
      </c>
      <c r="E1873" s="21">
        <v>324622</v>
      </c>
      <c r="F1873" s="21">
        <v>323258</v>
      </c>
      <c r="G1873" s="21">
        <v>322919</v>
      </c>
    </row>
    <row r="1874" spans="1:7" x14ac:dyDescent="0.25">
      <c r="A1874" s="19" t="s">
        <v>112</v>
      </c>
      <c r="B1874" s="19" t="s">
        <v>2123</v>
      </c>
      <c r="C1874" s="21">
        <v>107740</v>
      </c>
      <c r="D1874" s="21">
        <v>108327</v>
      </c>
      <c r="E1874" s="21">
        <v>108699</v>
      </c>
      <c r="F1874" s="21">
        <v>109449</v>
      </c>
      <c r="G1874" s="21">
        <v>110348</v>
      </c>
    </row>
    <row r="1875" spans="1:7" x14ac:dyDescent="0.25">
      <c r="A1875" s="19" t="s">
        <v>112</v>
      </c>
      <c r="B1875" s="19" t="s">
        <v>2124</v>
      </c>
      <c r="C1875" s="21">
        <v>229863</v>
      </c>
      <c r="D1875" s="21">
        <v>230170</v>
      </c>
      <c r="E1875" s="21">
        <v>229276</v>
      </c>
      <c r="F1875" s="21">
        <v>227122</v>
      </c>
      <c r="G1875" s="21">
        <v>226078</v>
      </c>
    </row>
    <row r="1876" spans="1:7" x14ac:dyDescent="0.25">
      <c r="A1876" s="19" t="s">
        <v>112</v>
      </c>
      <c r="B1876" s="19" t="s">
        <v>2125</v>
      </c>
      <c r="C1876" s="21">
        <v>155299</v>
      </c>
      <c r="D1876" s="21">
        <v>155079</v>
      </c>
      <c r="E1876" s="21">
        <v>154710</v>
      </c>
      <c r="F1876" s="21">
        <v>154475</v>
      </c>
      <c r="G1876" s="21">
        <v>154733</v>
      </c>
    </row>
    <row r="1877" spans="1:7" x14ac:dyDescent="0.25">
      <c r="A1877" s="19" t="s">
        <v>112</v>
      </c>
      <c r="B1877" s="19" t="s">
        <v>2126</v>
      </c>
      <c r="C1877" s="21">
        <v>30999</v>
      </c>
      <c r="D1877" s="21">
        <v>31146</v>
      </c>
      <c r="E1877" s="21">
        <v>31255</v>
      </c>
      <c r="F1877" s="21">
        <v>31304</v>
      </c>
      <c r="G1877" s="21">
        <v>31405</v>
      </c>
    </row>
    <row r="1878" spans="1:7" x14ac:dyDescent="0.25">
      <c r="A1878" s="19" t="s">
        <v>112</v>
      </c>
      <c r="B1878" s="19" t="s">
        <v>1457</v>
      </c>
      <c r="C1878" s="21">
        <v>17807</v>
      </c>
      <c r="D1878" s="21">
        <v>17884</v>
      </c>
      <c r="E1878" s="21">
        <v>17913</v>
      </c>
      <c r="F1878" s="21">
        <v>17967</v>
      </c>
      <c r="G1878" s="21">
        <v>18027</v>
      </c>
    </row>
    <row r="1879" spans="1:7" x14ac:dyDescent="0.25">
      <c r="A1879" s="19" t="s">
        <v>112</v>
      </c>
      <c r="B1879" s="19" t="s">
        <v>2127</v>
      </c>
      <c r="C1879" s="21">
        <v>34016</v>
      </c>
      <c r="D1879" s="21">
        <v>34179</v>
      </c>
      <c r="E1879" s="21">
        <v>34246</v>
      </c>
      <c r="F1879" s="21">
        <v>34710</v>
      </c>
      <c r="G1879" s="21">
        <v>34801</v>
      </c>
    </row>
    <row r="1880" spans="1:7" x14ac:dyDescent="0.25">
      <c r="A1880" s="19" t="s">
        <v>112</v>
      </c>
      <c r="B1880" s="19" t="s">
        <v>1498</v>
      </c>
      <c r="C1880" s="21">
        <v>95379</v>
      </c>
      <c r="D1880" s="21">
        <v>95860</v>
      </c>
      <c r="E1880" s="21">
        <v>96360</v>
      </c>
      <c r="F1880" s="21">
        <v>96958</v>
      </c>
      <c r="G1880" s="21">
        <v>97551</v>
      </c>
    </row>
    <row r="1881" spans="1:7" x14ac:dyDescent="0.25">
      <c r="A1881" s="19" t="s">
        <v>112</v>
      </c>
      <c r="B1881" s="19" t="s">
        <v>1775</v>
      </c>
      <c r="C1881" s="21">
        <v>1476601</v>
      </c>
      <c r="D1881" s="21">
        <v>1480830</v>
      </c>
      <c r="E1881" s="21">
        <v>1483358</v>
      </c>
      <c r="F1881" s="21">
        <v>1486406</v>
      </c>
      <c r="G1881" s="21">
        <v>1491967</v>
      </c>
    </row>
    <row r="1882" spans="1:7" x14ac:dyDescent="0.25">
      <c r="A1882" s="19" t="s">
        <v>112</v>
      </c>
      <c r="B1882" s="19" t="s">
        <v>1499</v>
      </c>
      <c r="C1882" s="21">
        <v>75432</v>
      </c>
      <c r="D1882" s="21">
        <v>75399</v>
      </c>
      <c r="E1882" s="21">
        <v>74994</v>
      </c>
      <c r="F1882" s="21">
        <v>74922</v>
      </c>
      <c r="G1882" s="21">
        <v>74832</v>
      </c>
    </row>
    <row r="1883" spans="1:7" x14ac:dyDescent="0.25">
      <c r="A1883" s="19" t="s">
        <v>112</v>
      </c>
      <c r="B1883" s="19" t="s">
        <v>2128</v>
      </c>
      <c r="C1883" s="21">
        <v>48203</v>
      </c>
      <c r="D1883" s="21">
        <v>48441</v>
      </c>
      <c r="E1883" s="21">
        <v>48609</v>
      </c>
      <c r="F1883" s="21">
        <v>48824</v>
      </c>
      <c r="G1883" s="21">
        <v>49355</v>
      </c>
    </row>
    <row r="1884" spans="1:7" x14ac:dyDescent="0.25">
      <c r="A1884" s="19" t="s">
        <v>112</v>
      </c>
      <c r="B1884" s="19" t="s">
        <v>2129</v>
      </c>
      <c r="C1884" s="21">
        <v>102180</v>
      </c>
      <c r="D1884" s="21">
        <v>102419</v>
      </c>
      <c r="E1884" s="21">
        <v>102664</v>
      </c>
      <c r="F1884" s="21">
        <v>102942</v>
      </c>
      <c r="G1884" s="21">
        <v>103006</v>
      </c>
    </row>
    <row r="1885" spans="1:7" x14ac:dyDescent="0.25">
      <c r="A1885" s="19" t="s">
        <v>112</v>
      </c>
      <c r="B1885" s="19" t="s">
        <v>2130</v>
      </c>
      <c r="C1885" s="21">
        <v>177573</v>
      </c>
      <c r="D1885" s="21">
        <v>178418</v>
      </c>
      <c r="E1885" s="21">
        <v>178635</v>
      </c>
      <c r="F1885" s="21">
        <v>179042</v>
      </c>
      <c r="G1885" s="21">
        <v>179658</v>
      </c>
    </row>
    <row r="1886" spans="1:7" x14ac:dyDescent="0.25">
      <c r="A1886" s="19" t="s">
        <v>112</v>
      </c>
      <c r="B1886" s="19" t="s">
        <v>1368</v>
      </c>
      <c r="C1886" s="21">
        <v>63944</v>
      </c>
      <c r="D1886" s="21">
        <v>64215</v>
      </c>
      <c r="E1886" s="21">
        <v>64365</v>
      </c>
      <c r="F1886" s="21">
        <v>64438</v>
      </c>
      <c r="G1886" s="21">
        <v>64420</v>
      </c>
    </row>
    <row r="1887" spans="1:7" x14ac:dyDescent="0.25">
      <c r="A1887" s="19" t="s">
        <v>112</v>
      </c>
      <c r="B1887" s="19" t="s">
        <v>993</v>
      </c>
      <c r="C1887" s="21">
        <v>61204</v>
      </c>
      <c r="D1887" s="21">
        <v>61274</v>
      </c>
      <c r="E1887" s="21">
        <v>61559</v>
      </c>
      <c r="F1887" s="21">
        <v>61795</v>
      </c>
      <c r="G1887" s="21">
        <v>62246</v>
      </c>
    </row>
    <row r="1888" spans="1:7" x14ac:dyDescent="0.25">
      <c r="A1888" s="19" t="s">
        <v>112</v>
      </c>
      <c r="B1888" s="19" t="s">
        <v>1369</v>
      </c>
      <c r="C1888" s="21">
        <v>89918</v>
      </c>
      <c r="D1888" s="21">
        <v>90200</v>
      </c>
      <c r="E1888" s="21">
        <v>90429</v>
      </c>
      <c r="F1888" s="21">
        <v>90758</v>
      </c>
      <c r="G1888" s="21">
        <v>91291</v>
      </c>
    </row>
    <row r="1889" spans="1:7" x14ac:dyDescent="0.25">
      <c r="A1889" s="19" t="s">
        <v>112</v>
      </c>
      <c r="B1889" s="19" t="s">
        <v>2131</v>
      </c>
      <c r="C1889" s="21">
        <v>967506</v>
      </c>
      <c r="D1889" s="21">
        <v>968213</v>
      </c>
      <c r="E1889" s="21">
        <v>969689</v>
      </c>
      <c r="F1889" s="21">
        <v>970267</v>
      </c>
      <c r="G1889" s="21">
        <v>968773</v>
      </c>
    </row>
    <row r="1890" spans="1:7" x14ac:dyDescent="0.25">
      <c r="A1890" s="19" t="s">
        <v>112</v>
      </c>
      <c r="B1890" s="19" t="s">
        <v>2132</v>
      </c>
      <c r="C1890" s="21">
        <v>39859</v>
      </c>
      <c r="D1890" s="21">
        <v>40023</v>
      </c>
      <c r="E1890" s="21">
        <v>40282</v>
      </c>
      <c r="F1890" s="21">
        <v>40432</v>
      </c>
      <c r="G1890" s="21">
        <v>40930</v>
      </c>
    </row>
    <row r="1891" spans="1:7" x14ac:dyDescent="0.25">
      <c r="A1891" s="19" t="s">
        <v>112</v>
      </c>
      <c r="B1891" s="19" t="s">
        <v>2133</v>
      </c>
      <c r="C1891" s="21">
        <v>24913</v>
      </c>
      <c r="D1891" s="21">
        <v>24951</v>
      </c>
      <c r="E1891" s="21">
        <v>25002</v>
      </c>
      <c r="F1891" s="21">
        <v>25059</v>
      </c>
      <c r="G1891" s="21">
        <v>25128</v>
      </c>
    </row>
    <row r="1892" spans="1:7" x14ac:dyDescent="0.25">
      <c r="A1892" s="19" t="s">
        <v>113</v>
      </c>
      <c r="B1892" s="19" t="s">
        <v>2134</v>
      </c>
      <c r="C1892" s="21">
        <v>169509</v>
      </c>
      <c r="D1892" s="21">
        <v>166514</v>
      </c>
      <c r="E1892" s="21">
        <v>163276</v>
      </c>
      <c r="F1892" s="21">
        <v>160283</v>
      </c>
      <c r="G1892" s="21">
        <v>157037</v>
      </c>
    </row>
    <row r="1893" spans="1:7" x14ac:dyDescent="0.25">
      <c r="A1893" s="19" t="s">
        <v>113</v>
      </c>
      <c r="B1893" s="19" t="s">
        <v>1414</v>
      </c>
      <c r="C1893" s="21">
        <v>37497</v>
      </c>
      <c r="D1893" s="21">
        <v>37331</v>
      </c>
      <c r="E1893" s="21">
        <v>37143</v>
      </c>
      <c r="F1893" s="21">
        <v>37133</v>
      </c>
      <c r="G1893" s="21">
        <v>36960</v>
      </c>
    </row>
    <row r="1894" spans="1:7" x14ac:dyDescent="0.25">
      <c r="A1894" s="19" t="s">
        <v>113</v>
      </c>
      <c r="B1894" s="19" t="s">
        <v>2135</v>
      </c>
      <c r="C1894" s="21">
        <v>11137</v>
      </c>
      <c r="D1894" s="21">
        <v>11138</v>
      </c>
      <c r="E1894" s="21">
        <v>10988</v>
      </c>
      <c r="F1894" s="21">
        <v>10919</v>
      </c>
      <c r="G1894" s="21">
        <v>10856</v>
      </c>
    </row>
    <row r="1895" spans="1:7" x14ac:dyDescent="0.25">
      <c r="A1895" s="19" t="s">
        <v>113</v>
      </c>
      <c r="B1895" s="19" t="s">
        <v>2136</v>
      </c>
      <c r="C1895" s="21">
        <v>24446</v>
      </c>
      <c r="D1895" s="21">
        <v>24470</v>
      </c>
      <c r="E1895" s="21">
        <v>24829</v>
      </c>
      <c r="F1895" s="21">
        <v>25165</v>
      </c>
      <c r="G1895" s="21">
        <v>25602</v>
      </c>
    </row>
    <row r="1896" spans="1:7" x14ac:dyDescent="0.25">
      <c r="A1896" s="19" t="s">
        <v>113</v>
      </c>
      <c r="B1896" s="19" t="s">
        <v>2137</v>
      </c>
      <c r="C1896" s="21">
        <v>27203</v>
      </c>
      <c r="D1896" s="21">
        <v>27099</v>
      </c>
      <c r="E1896" s="21">
        <v>26787</v>
      </c>
      <c r="F1896" s="21">
        <v>26600</v>
      </c>
      <c r="G1896" s="21">
        <v>26628</v>
      </c>
    </row>
    <row r="1897" spans="1:7" x14ac:dyDescent="0.25">
      <c r="A1897" s="19" t="s">
        <v>113</v>
      </c>
      <c r="B1897" s="19" t="s">
        <v>2138</v>
      </c>
      <c r="C1897" s="21">
        <v>17557</v>
      </c>
      <c r="D1897" s="21">
        <v>17528</v>
      </c>
      <c r="E1897" s="21">
        <v>17517</v>
      </c>
      <c r="F1897" s="21">
        <v>17442</v>
      </c>
      <c r="G1897" s="21">
        <v>17486</v>
      </c>
    </row>
    <row r="1898" spans="1:7" x14ac:dyDescent="0.25">
      <c r="A1898" s="19" t="s">
        <v>113</v>
      </c>
      <c r="B1898" s="19" t="s">
        <v>2139</v>
      </c>
      <c r="C1898" s="21">
        <v>46994</v>
      </c>
      <c r="D1898" s="21">
        <v>47056</v>
      </c>
      <c r="E1898" s="21">
        <v>47033</v>
      </c>
      <c r="F1898" s="21">
        <v>47369</v>
      </c>
      <c r="G1898" s="21">
        <v>47389</v>
      </c>
    </row>
    <row r="1899" spans="1:7" x14ac:dyDescent="0.25">
      <c r="A1899" s="19" t="s">
        <v>113</v>
      </c>
      <c r="B1899" s="19" t="s">
        <v>2140</v>
      </c>
      <c r="C1899" s="21">
        <v>18947</v>
      </c>
      <c r="D1899" s="21">
        <v>19106</v>
      </c>
      <c r="E1899" s="21">
        <v>19263</v>
      </c>
      <c r="F1899" s="21">
        <v>19423</v>
      </c>
      <c r="G1899" s="21">
        <v>20162</v>
      </c>
    </row>
    <row r="1900" spans="1:7" x14ac:dyDescent="0.25">
      <c r="A1900" s="19" t="s">
        <v>113</v>
      </c>
      <c r="B1900" s="19" t="s">
        <v>2141</v>
      </c>
      <c r="C1900" s="21">
        <v>32722</v>
      </c>
      <c r="D1900" s="21">
        <v>33151</v>
      </c>
      <c r="E1900" s="21">
        <v>33443</v>
      </c>
      <c r="F1900" s="21">
        <v>33638</v>
      </c>
      <c r="G1900" s="21">
        <v>34083</v>
      </c>
    </row>
    <row r="1901" spans="1:7" x14ac:dyDescent="0.25">
      <c r="A1901" s="19" t="s">
        <v>113</v>
      </c>
      <c r="B1901" s="19" t="s">
        <v>2142</v>
      </c>
      <c r="C1901" s="21">
        <v>142820</v>
      </c>
      <c r="D1901" s="21">
        <v>136880</v>
      </c>
      <c r="E1901" s="21">
        <v>130859</v>
      </c>
      <c r="F1901" s="21">
        <v>126304</v>
      </c>
      <c r="G1901" s="21">
        <v>122211</v>
      </c>
    </row>
    <row r="1902" spans="1:7" x14ac:dyDescent="0.25">
      <c r="A1902" s="19" t="s">
        <v>113</v>
      </c>
      <c r="B1902" s="19" t="s">
        <v>2143</v>
      </c>
      <c r="C1902" s="21">
        <v>261191</v>
      </c>
      <c r="D1902" s="21">
        <v>259259</v>
      </c>
      <c r="E1902" s="21">
        <v>257071</v>
      </c>
      <c r="F1902" s="21">
        <v>254955</v>
      </c>
      <c r="G1902" s="21">
        <v>251954</v>
      </c>
    </row>
    <row r="1903" spans="1:7" x14ac:dyDescent="0.25">
      <c r="A1903" s="19" t="s">
        <v>113</v>
      </c>
      <c r="B1903" s="19" t="s">
        <v>1281</v>
      </c>
      <c r="C1903" s="21">
        <v>90485</v>
      </c>
      <c r="D1903" s="21">
        <v>90405</v>
      </c>
      <c r="E1903" s="21">
        <v>90157</v>
      </c>
      <c r="F1903" s="21">
        <v>89451</v>
      </c>
      <c r="G1903" s="21">
        <v>89341</v>
      </c>
    </row>
    <row r="1904" spans="1:7" x14ac:dyDescent="0.25">
      <c r="A1904" s="19" t="s">
        <v>113</v>
      </c>
      <c r="B1904" s="19" t="s">
        <v>2144</v>
      </c>
      <c r="C1904" s="21">
        <v>216453</v>
      </c>
      <c r="D1904" s="21">
        <v>211597</v>
      </c>
      <c r="E1904" s="21">
        <v>206988</v>
      </c>
      <c r="F1904" s="21">
        <v>201639</v>
      </c>
      <c r="G1904" s="21">
        <v>196396</v>
      </c>
    </row>
    <row r="1905" spans="1:7" x14ac:dyDescent="0.25">
      <c r="A1905" s="19" t="s">
        <v>113</v>
      </c>
      <c r="B1905" s="19" t="s">
        <v>1631</v>
      </c>
      <c r="C1905" s="21">
        <v>82178</v>
      </c>
      <c r="D1905" s="21">
        <v>82026</v>
      </c>
      <c r="E1905" s="21">
        <v>81933</v>
      </c>
      <c r="F1905" s="21">
        <v>81766</v>
      </c>
      <c r="G1905" s="21">
        <v>81518</v>
      </c>
    </row>
    <row r="1906" spans="1:7" x14ac:dyDescent="0.25">
      <c r="A1906" s="19" t="s">
        <v>113</v>
      </c>
      <c r="B1906" s="19" t="s">
        <v>1283</v>
      </c>
      <c r="C1906" s="21">
        <v>10867</v>
      </c>
      <c r="D1906" s="21">
        <v>10676</v>
      </c>
      <c r="E1906" s="21">
        <v>10532</v>
      </c>
      <c r="F1906" s="21">
        <v>10397</v>
      </c>
      <c r="G1906" s="21">
        <v>10282</v>
      </c>
    </row>
    <row r="1907" spans="1:7" x14ac:dyDescent="0.25">
      <c r="A1907" s="19" t="s">
        <v>113</v>
      </c>
      <c r="B1907" s="19" t="s">
        <v>2145</v>
      </c>
      <c r="C1907" s="21">
        <v>69473</v>
      </c>
      <c r="D1907" s="21">
        <v>69438</v>
      </c>
      <c r="E1907" s="21">
        <v>68921</v>
      </c>
      <c r="F1907" s="21">
        <v>68808</v>
      </c>
      <c r="G1907" s="21">
        <v>68712</v>
      </c>
    </row>
    <row r="1908" spans="1:7" x14ac:dyDescent="0.25">
      <c r="A1908" s="19" t="s">
        <v>113</v>
      </c>
      <c r="B1908" s="19" t="s">
        <v>2146</v>
      </c>
      <c r="C1908" s="21">
        <v>22604</v>
      </c>
      <c r="D1908" s="21">
        <v>22634</v>
      </c>
      <c r="E1908" s="21">
        <v>22616</v>
      </c>
      <c r="F1908" s="21">
        <v>22755</v>
      </c>
      <c r="G1908" s="21">
        <v>22813</v>
      </c>
    </row>
    <row r="1909" spans="1:7" x14ac:dyDescent="0.25">
      <c r="A1909" s="19" t="s">
        <v>113</v>
      </c>
      <c r="B1909" s="19" t="s">
        <v>2147</v>
      </c>
      <c r="C1909" s="21">
        <v>159551</v>
      </c>
      <c r="D1909" s="21">
        <v>158687</v>
      </c>
      <c r="E1909" s="21">
        <v>157852</v>
      </c>
      <c r="F1909" s="21">
        <v>156448</v>
      </c>
      <c r="G1909" s="21">
        <v>155527</v>
      </c>
    </row>
    <row r="1910" spans="1:7" x14ac:dyDescent="0.25">
      <c r="A1910" s="19" t="s">
        <v>113</v>
      </c>
      <c r="B1910" s="19" t="s">
        <v>1287</v>
      </c>
      <c r="C1910" s="21">
        <v>74470</v>
      </c>
      <c r="D1910" s="21">
        <v>73127</v>
      </c>
      <c r="E1910" s="21">
        <v>71189</v>
      </c>
      <c r="F1910" s="21">
        <v>69642</v>
      </c>
      <c r="G1910" s="21">
        <v>68263</v>
      </c>
    </row>
    <row r="1911" spans="1:7" x14ac:dyDescent="0.25">
      <c r="A1911" s="19" t="s">
        <v>113</v>
      </c>
      <c r="B1911" s="19" t="s">
        <v>938</v>
      </c>
      <c r="C1911" s="21">
        <v>28612</v>
      </c>
      <c r="D1911" s="21">
        <v>28369</v>
      </c>
      <c r="E1911" s="21">
        <v>27954</v>
      </c>
      <c r="F1911" s="21">
        <v>27809</v>
      </c>
      <c r="G1911" s="21">
        <v>27102</v>
      </c>
    </row>
    <row r="1912" spans="1:7" x14ac:dyDescent="0.25">
      <c r="A1912" s="19" t="s">
        <v>113</v>
      </c>
      <c r="B1912" s="19" t="s">
        <v>2148</v>
      </c>
      <c r="C1912" s="21">
        <v>13943</v>
      </c>
      <c r="D1912" s="21">
        <v>14065</v>
      </c>
      <c r="E1912" s="21">
        <v>14029</v>
      </c>
      <c r="F1912" s="21">
        <v>14201</v>
      </c>
      <c r="G1912" s="21">
        <v>14248</v>
      </c>
    </row>
    <row r="1913" spans="1:7" x14ac:dyDescent="0.25">
      <c r="A1913" s="19" t="s">
        <v>113</v>
      </c>
      <c r="B1913" s="19" t="s">
        <v>942</v>
      </c>
      <c r="C1913" s="21">
        <v>11231</v>
      </c>
      <c r="D1913" s="21">
        <v>11124</v>
      </c>
      <c r="E1913" s="21">
        <v>11004</v>
      </c>
      <c r="F1913" s="21">
        <v>10749</v>
      </c>
      <c r="G1913" s="21">
        <v>10623</v>
      </c>
    </row>
    <row r="1914" spans="1:7" x14ac:dyDescent="0.25">
      <c r="A1914" s="19" t="s">
        <v>113</v>
      </c>
      <c r="B1914" s="19" t="s">
        <v>1049</v>
      </c>
      <c r="C1914" s="21">
        <v>97947</v>
      </c>
      <c r="D1914" s="21">
        <v>97519</v>
      </c>
      <c r="E1914" s="21">
        <v>97134</v>
      </c>
      <c r="F1914" s="21">
        <v>96960</v>
      </c>
      <c r="G1914" s="21">
        <v>96850</v>
      </c>
    </row>
    <row r="1915" spans="1:7" x14ac:dyDescent="0.25">
      <c r="A1915" s="19" t="s">
        <v>113</v>
      </c>
      <c r="B1915" s="19" t="s">
        <v>2149</v>
      </c>
      <c r="C1915" s="21">
        <v>55508</v>
      </c>
      <c r="D1915" s="21">
        <v>55819</v>
      </c>
      <c r="E1915" s="21">
        <v>56047</v>
      </c>
      <c r="F1915" s="21">
        <v>56292</v>
      </c>
      <c r="G1915" s="21">
        <v>56675</v>
      </c>
    </row>
    <row r="1916" spans="1:7" x14ac:dyDescent="0.25">
      <c r="A1916" s="19" t="s">
        <v>113</v>
      </c>
      <c r="B1916" s="19" t="s">
        <v>2150</v>
      </c>
      <c r="C1916" s="21">
        <v>102139</v>
      </c>
      <c r="D1916" s="21">
        <v>102338</v>
      </c>
      <c r="E1916" s="21">
        <v>102492</v>
      </c>
      <c r="F1916" s="21">
        <v>102632</v>
      </c>
      <c r="G1916" s="21">
        <v>102853</v>
      </c>
    </row>
    <row r="1917" spans="1:7" x14ac:dyDescent="0.25">
      <c r="A1917" s="19" t="s">
        <v>113</v>
      </c>
      <c r="B1917" s="19" t="s">
        <v>1423</v>
      </c>
      <c r="C1917" s="21">
        <v>335509</v>
      </c>
      <c r="D1917" s="21">
        <v>333430</v>
      </c>
      <c r="E1917" s="21">
        <v>330994</v>
      </c>
      <c r="F1917" s="21">
        <v>333167</v>
      </c>
      <c r="G1917" s="21">
        <v>331203</v>
      </c>
    </row>
    <row r="1918" spans="1:7" x14ac:dyDescent="0.25">
      <c r="A1918" s="19" t="s">
        <v>113</v>
      </c>
      <c r="B1918" s="19" t="s">
        <v>2151</v>
      </c>
      <c r="C1918" s="21">
        <v>27763</v>
      </c>
      <c r="D1918" s="21">
        <v>27016</v>
      </c>
      <c r="E1918" s="21">
        <v>26290</v>
      </c>
      <c r="F1918" s="21">
        <v>25640</v>
      </c>
      <c r="G1918" s="21">
        <v>25106</v>
      </c>
    </row>
    <row r="1919" spans="1:7" x14ac:dyDescent="0.25">
      <c r="A1919" s="19" t="s">
        <v>113</v>
      </c>
      <c r="B1919" s="19" t="s">
        <v>2152</v>
      </c>
      <c r="C1919" s="21">
        <v>37009</v>
      </c>
      <c r="D1919" s="21">
        <v>36607</v>
      </c>
      <c r="E1919" s="21">
        <v>36199</v>
      </c>
      <c r="F1919" s="21">
        <v>35829</v>
      </c>
      <c r="G1919" s="21">
        <v>35468</v>
      </c>
    </row>
    <row r="1920" spans="1:7" x14ac:dyDescent="0.25">
      <c r="A1920" s="19" t="s">
        <v>113</v>
      </c>
      <c r="B1920" s="19" t="s">
        <v>2153</v>
      </c>
      <c r="C1920" s="21">
        <v>167609</v>
      </c>
      <c r="D1920" s="21">
        <v>166358</v>
      </c>
      <c r="E1920" s="21">
        <v>165180</v>
      </c>
      <c r="F1920" s="21">
        <v>164270</v>
      </c>
      <c r="G1920" s="21">
        <v>163486</v>
      </c>
    </row>
    <row r="1921" spans="1:7" x14ac:dyDescent="0.25">
      <c r="A1921" s="19" t="s">
        <v>113</v>
      </c>
      <c r="B1921" s="19" t="s">
        <v>2154</v>
      </c>
      <c r="C1921" s="21">
        <v>42846</v>
      </c>
      <c r="D1921" s="21">
        <v>42563</v>
      </c>
      <c r="E1921" s="21">
        <v>42308</v>
      </c>
      <c r="F1921" s="21">
        <v>41921</v>
      </c>
      <c r="G1921" s="21">
        <v>41648</v>
      </c>
    </row>
    <row r="1922" spans="1:7" x14ac:dyDescent="0.25">
      <c r="A1922" s="19" t="s">
        <v>113</v>
      </c>
      <c r="B1922" s="19" t="s">
        <v>2155</v>
      </c>
      <c r="C1922" s="21">
        <v>58741</v>
      </c>
      <c r="D1922" s="21">
        <v>58991</v>
      </c>
      <c r="E1922" s="21">
        <v>58943</v>
      </c>
      <c r="F1922" s="21">
        <v>59275</v>
      </c>
      <c r="G1922" s="21">
        <v>58883</v>
      </c>
    </row>
    <row r="1923" spans="1:7" x14ac:dyDescent="0.25">
      <c r="A1923" s="19" t="s">
        <v>113</v>
      </c>
      <c r="B1923" s="19" t="s">
        <v>2156</v>
      </c>
      <c r="C1923" s="21">
        <v>321488</v>
      </c>
      <c r="D1923" s="21">
        <v>316979</v>
      </c>
      <c r="E1923" s="21">
        <v>312153</v>
      </c>
      <c r="F1923" s="21">
        <v>307826</v>
      </c>
      <c r="G1923" s="21">
        <v>300793</v>
      </c>
    </row>
    <row r="1924" spans="1:7" x14ac:dyDescent="0.25">
      <c r="A1924" s="19" t="s">
        <v>113</v>
      </c>
      <c r="B1924" s="19" t="s">
        <v>2157</v>
      </c>
      <c r="C1924" s="21">
        <v>51472</v>
      </c>
      <c r="D1924" s="21">
        <v>51984</v>
      </c>
      <c r="E1924" s="21">
        <v>52756</v>
      </c>
      <c r="F1924" s="21">
        <v>53283</v>
      </c>
      <c r="G1924" s="21">
        <v>53743</v>
      </c>
    </row>
    <row r="1925" spans="1:7" x14ac:dyDescent="0.25">
      <c r="A1925" s="19" t="s">
        <v>113</v>
      </c>
      <c r="B1925" s="19" t="s">
        <v>1310</v>
      </c>
      <c r="C1925" s="21">
        <v>382295</v>
      </c>
      <c r="D1925" s="21">
        <v>379216</v>
      </c>
      <c r="E1925" s="21">
        <v>375840</v>
      </c>
      <c r="F1925" s="21">
        <v>371260</v>
      </c>
      <c r="G1925" s="21">
        <v>367365</v>
      </c>
    </row>
    <row r="1926" spans="1:7" x14ac:dyDescent="0.25">
      <c r="A1926" s="19" t="s">
        <v>113</v>
      </c>
      <c r="B1926" s="19" t="s">
        <v>958</v>
      </c>
      <c r="C1926" s="21">
        <v>69685</v>
      </c>
      <c r="D1926" s="21">
        <v>67625</v>
      </c>
      <c r="E1926" s="21">
        <v>66155</v>
      </c>
      <c r="F1926" s="21">
        <v>64676</v>
      </c>
      <c r="G1926" s="21">
        <v>63668</v>
      </c>
    </row>
    <row r="1927" spans="1:7" x14ac:dyDescent="0.25">
      <c r="A1927" s="19" t="s">
        <v>113</v>
      </c>
      <c r="B1927" s="19" t="s">
        <v>2158</v>
      </c>
      <c r="C1927" s="21">
        <v>224529</v>
      </c>
      <c r="D1927" s="21">
        <v>222630</v>
      </c>
      <c r="E1927" s="21">
        <v>219656</v>
      </c>
      <c r="F1927" s="21">
        <v>216622</v>
      </c>
      <c r="G1927" s="21">
        <v>212919</v>
      </c>
    </row>
    <row r="1928" spans="1:7" x14ac:dyDescent="0.25">
      <c r="A1928" s="19" t="s">
        <v>113</v>
      </c>
      <c r="B1928" s="19" t="s">
        <v>2159</v>
      </c>
      <c r="C1928" s="21">
        <v>11562</v>
      </c>
      <c r="D1928" s="21">
        <v>11563</v>
      </c>
      <c r="E1928" s="21">
        <v>11514</v>
      </c>
      <c r="F1928" s="21">
        <v>11569</v>
      </c>
      <c r="G1928" s="21">
        <v>11531</v>
      </c>
    </row>
    <row r="1929" spans="1:7" x14ac:dyDescent="0.25">
      <c r="A1929" s="19" t="s">
        <v>113</v>
      </c>
      <c r="B1929" s="19" t="s">
        <v>1029</v>
      </c>
      <c r="C1929" s="21">
        <v>8441</v>
      </c>
      <c r="D1929" s="21">
        <v>8461</v>
      </c>
      <c r="E1929" s="21">
        <v>8524</v>
      </c>
      <c r="F1929" s="21">
        <v>8531</v>
      </c>
      <c r="G1929" s="21">
        <v>8588</v>
      </c>
    </row>
    <row r="1930" spans="1:7" x14ac:dyDescent="0.25">
      <c r="A1930" s="19" t="s">
        <v>113</v>
      </c>
      <c r="B1930" s="19" t="s">
        <v>2160</v>
      </c>
      <c r="C1930" s="21">
        <v>60443</v>
      </c>
      <c r="D1930" s="21">
        <v>59979</v>
      </c>
      <c r="E1930" s="21">
        <v>59372</v>
      </c>
      <c r="F1930" s="21">
        <v>58684</v>
      </c>
      <c r="G1930" s="21">
        <v>58162</v>
      </c>
    </row>
    <row r="1931" spans="1:7" x14ac:dyDescent="0.25">
      <c r="A1931" s="19" t="s">
        <v>113</v>
      </c>
      <c r="B1931" s="19" t="s">
        <v>960</v>
      </c>
      <c r="C1931" s="21">
        <v>21069</v>
      </c>
      <c r="D1931" s="21">
        <v>21106</v>
      </c>
      <c r="E1931" s="21">
        <v>20963</v>
      </c>
      <c r="F1931" s="21">
        <v>21078</v>
      </c>
      <c r="G1931" s="21">
        <v>20950</v>
      </c>
    </row>
    <row r="1932" spans="1:7" x14ac:dyDescent="0.25">
      <c r="A1932" s="19" t="s">
        <v>113</v>
      </c>
      <c r="B1932" s="19" t="s">
        <v>2161</v>
      </c>
      <c r="C1932" s="21">
        <v>537174</v>
      </c>
      <c r="D1932" s="21">
        <v>532607</v>
      </c>
      <c r="E1932" s="21">
        <v>528243</v>
      </c>
      <c r="F1932" s="21">
        <v>524265</v>
      </c>
      <c r="G1932" s="21">
        <v>517053</v>
      </c>
    </row>
    <row r="1933" spans="1:7" x14ac:dyDescent="0.25">
      <c r="A1933" s="19" t="s">
        <v>113</v>
      </c>
      <c r="B1933" s="19" t="s">
        <v>2162</v>
      </c>
      <c r="C1933" s="21">
        <v>50010</v>
      </c>
      <c r="D1933" s="21">
        <v>50634</v>
      </c>
      <c r="E1933" s="21">
        <v>51311</v>
      </c>
      <c r="F1933" s="21">
        <v>51815</v>
      </c>
      <c r="G1933" s="21">
        <v>52182</v>
      </c>
    </row>
    <row r="1934" spans="1:7" x14ac:dyDescent="0.25">
      <c r="A1934" s="19" t="s">
        <v>113</v>
      </c>
      <c r="B1934" s="19" t="s">
        <v>2163</v>
      </c>
      <c r="C1934" s="21">
        <v>135976</v>
      </c>
      <c r="D1934" s="21">
        <v>134336</v>
      </c>
      <c r="E1934" s="21">
        <v>132395</v>
      </c>
      <c r="F1934" s="21">
        <v>130674</v>
      </c>
      <c r="G1934" s="21">
        <v>128034</v>
      </c>
    </row>
    <row r="1935" spans="1:7" x14ac:dyDescent="0.25">
      <c r="A1935" s="19" t="s">
        <v>113</v>
      </c>
      <c r="B1935" s="19" t="s">
        <v>2164</v>
      </c>
      <c r="C1935" s="21">
        <v>62317</v>
      </c>
      <c r="D1935" s="21">
        <v>61890</v>
      </c>
      <c r="E1935" s="21">
        <v>61005</v>
      </c>
      <c r="F1935" s="21">
        <v>60405</v>
      </c>
      <c r="G1935" s="21">
        <v>59646</v>
      </c>
    </row>
    <row r="1936" spans="1:7" x14ac:dyDescent="0.25">
      <c r="A1936" s="19" t="s">
        <v>113</v>
      </c>
      <c r="B1936" s="19" t="s">
        <v>1432</v>
      </c>
      <c r="C1936" s="21">
        <v>117417</v>
      </c>
      <c r="D1936" s="21">
        <v>116500</v>
      </c>
      <c r="E1936" s="21">
        <v>115216</v>
      </c>
      <c r="F1936" s="21">
        <v>113583</v>
      </c>
      <c r="G1936" s="21">
        <v>111847</v>
      </c>
    </row>
    <row r="1937" spans="1:7" x14ac:dyDescent="0.25">
      <c r="A1937" s="19" t="s">
        <v>113</v>
      </c>
      <c r="B1937" s="19" t="s">
        <v>2165</v>
      </c>
      <c r="C1937" s="21">
        <v>23677</v>
      </c>
      <c r="D1937" s="21">
        <v>23878</v>
      </c>
      <c r="E1937" s="21">
        <v>23923</v>
      </c>
      <c r="F1937" s="21">
        <v>24209</v>
      </c>
      <c r="G1937" s="21">
        <v>24373</v>
      </c>
    </row>
    <row r="1938" spans="1:7" x14ac:dyDescent="0.25">
      <c r="A1938" s="19" t="s">
        <v>113</v>
      </c>
      <c r="B1938" s="19" t="s">
        <v>2166</v>
      </c>
      <c r="C1938" s="21">
        <v>55234</v>
      </c>
      <c r="D1938" s="21">
        <v>54695</v>
      </c>
      <c r="E1938" s="21">
        <v>54138</v>
      </c>
      <c r="F1938" s="21">
        <v>52981</v>
      </c>
      <c r="G1938" s="21">
        <v>52739</v>
      </c>
    </row>
    <row r="1939" spans="1:7" x14ac:dyDescent="0.25">
      <c r="A1939" s="19" t="s">
        <v>113</v>
      </c>
      <c r="B1939" s="19" t="s">
        <v>2167</v>
      </c>
      <c r="C1939" s="21">
        <v>4937</v>
      </c>
      <c r="D1939" s="21">
        <v>5026</v>
      </c>
      <c r="E1939" s="21">
        <v>5240</v>
      </c>
      <c r="F1939" s="21">
        <v>5434</v>
      </c>
      <c r="G1939" s="21">
        <v>5426</v>
      </c>
    </row>
    <row r="1940" spans="1:7" x14ac:dyDescent="0.25">
      <c r="A1940" s="19" t="s">
        <v>113</v>
      </c>
      <c r="B1940" s="19" t="s">
        <v>2168</v>
      </c>
      <c r="C1940" s="21">
        <v>181806</v>
      </c>
      <c r="D1940" s="21">
        <v>178332</v>
      </c>
      <c r="E1940" s="21">
        <v>175634</v>
      </c>
      <c r="F1940" s="21">
        <v>172466</v>
      </c>
      <c r="G1940" s="21">
        <v>169453</v>
      </c>
    </row>
    <row r="1941" spans="1:7" x14ac:dyDescent="0.25">
      <c r="A1941" s="19" t="s">
        <v>113</v>
      </c>
      <c r="B1941" s="19" t="s">
        <v>964</v>
      </c>
      <c r="C1941" s="21">
        <v>43938</v>
      </c>
      <c r="D1941" s="21">
        <v>43600</v>
      </c>
      <c r="E1941" s="21">
        <v>43224</v>
      </c>
      <c r="F1941" s="21">
        <v>42622</v>
      </c>
      <c r="G1941" s="21">
        <v>41305</v>
      </c>
    </row>
    <row r="1942" spans="1:7" x14ac:dyDescent="0.25">
      <c r="A1942" s="19" t="s">
        <v>113</v>
      </c>
      <c r="B1942" s="19" t="s">
        <v>2169</v>
      </c>
      <c r="C1942" s="21">
        <v>209339</v>
      </c>
      <c r="D1942" s="21">
        <v>202692</v>
      </c>
      <c r="E1942" s="21">
        <v>196374</v>
      </c>
      <c r="F1942" s="21">
        <v>190843</v>
      </c>
      <c r="G1942" s="21">
        <v>185104</v>
      </c>
    </row>
    <row r="1943" spans="1:7" x14ac:dyDescent="0.25">
      <c r="A1943" s="19" t="s">
        <v>113</v>
      </c>
      <c r="B1943" s="19" t="s">
        <v>1328</v>
      </c>
      <c r="C1943" s="21">
        <v>9419</v>
      </c>
      <c r="D1943" s="21">
        <v>9613</v>
      </c>
      <c r="E1943" s="21">
        <v>9573</v>
      </c>
      <c r="F1943" s="21">
        <v>9588</v>
      </c>
      <c r="G1943" s="21">
        <v>9777</v>
      </c>
    </row>
    <row r="1944" spans="1:7" x14ac:dyDescent="0.25">
      <c r="A1944" s="19" t="s">
        <v>113</v>
      </c>
      <c r="B1944" s="19" t="s">
        <v>969</v>
      </c>
      <c r="C1944" s="21">
        <v>61779</v>
      </c>
      <c r="D1944" s="21">
        <v>61208</v>
      </c>
      <c r="E1944" s="21">
        <v>60403</v>
      </c>
      <c r="F1944" s="21">
        <v>59646</v>
      </c>
      <c r="G1944" s="21">
        <v>59371</v>
      </c>
    </row>
    <row r="1945" spans="1:7" x14ac:dyDescent="0.25">
      <c r="A1945" s="19" t="s">
        <v>113</v>
      </c>
      <c r="B1945" s="19" t="s">
        <v>2170</v>
      </c>
      <c r="C1945" s="21">
        <v>55949</v>
      </c>
      <c r="D1945" s="21">
        <v>55990</v>
      </c>
      <c r="E1945" s="21">
        <v>56622</v>
      </c>
      <c r="F1945" s="21">
        <v>57240</v>
      </c>
      <c r="G1945" s="21">
        <v>57981</v>
      </c>
    </row>
    <row r="1946" spans="1:7" x14ac:dyDescent="0.25">
      <c r="A1946" s="19" t="s">
        <v>113</v>
      </c>
      <c r="B1946" s="19" t="s">
        <v>1069</v>
      </c>
      <c r="C1946" s="21">
        <v>86111</v>
      </c>
      <c r="D1946" s="21">
        <v>84092</v>
      </c>
      <c r="E1946" s="21">
        <v>82557</v>
      </c>
      <c r="F1946" s="21">
        <v>81229</v>
      </c>
      <c r="G1946" s="21">
        <v>80607</v>
      </c>
    </row>
    <row r="1947" spans="1:7" x14ac:dyDescent="0.25">
      <c r="A1947" s="19" t="s">
        <v>113</v>
      </c>
      <c r="B1947" s="19" t="s">
        <v>2171</v>
      </c>
      <c r="C1947" s="21">
        <v>45756</v>
      </c>
      <c r="D1947" s="21">
        <v>45465</v>
      </c>
      <c r="E1947" s="21">
        <v>45083</v>
      </c>
      <c r="F1947" s="21">
        <v>44866</v>
      </c>
      <c r="G1947" s="21">
        <v>44967</v>
      </c>
    </row>
    <row r="1948" spans="1:7" x14ac:dyDescent="0.25">
      <c r="A1948" s="19" t="s">
        <v>113</v>
      </c>
      <c r="B1948" s="19" t="s">
        <v>972</v>
      </c>
      <c r="C1948" s="21">
        <v>35858</v>
      </c>
      <c r="D1948" s="21">
        <v>35274</v>
      </c>
      <c r="E1948" s="21">
        <v>34581</v>
      </c>
      <c r="F1948" s="21">
        <v>34262</v>
      </c>
      <c r="G1948" s="21">
        <v>34090</v>
      </c>
    </row>
    <row r="1949" spans="1:7" x14ac:dyDescent="0.25">
      <c r="A1949" s="19" t="s">
        <v>113</v>
      </c>
      <c r="B1949" s="19" t="s">
        <v>973</v>
      </c>
      <c r="C1949" s="21">
        <v>21755</v>
      </c>
      <c r="D1949" s="21">
        <v>21665</v>
      </c>
      <c r="E1949" s="21">
        <v>21563</v>
      </c>
      <c r="F1949" s="21">
        <v>21367</v>
      </c>
      <c r="G1949" s="21">
        <v>21146</v>
      </c>
    </row>
    <row r="1950" spans="1:7" x14ac:dyDescent="0.25">
      <c r="A1950" s="19" t="s">
        <v>113</v>
      </c>
      <c r="B1950" s="19" t="s">
        <v>1248</v>
      </c>
      <c r="C1950" s="21">
        <v>22440</v>
      </c>
      <c r="D1950" s="21">
        <v>22660</v>
      </c>
      <c r="E1950" s="21">
        <v>22763</v>
      </c>
      <c r="F1950" s="21">
        <v>23122</v>
      </c>
      <c r="G1950" s="21">
        <v>23262</v>
      </c>
    </row>
    <row r="1951" spans="1:7" x14ac:dyDescent="0.25">
      <c r="A1951" s="19" t="s">
        <v>113</v>
      </c>
      <c r="B1951" s="19" t="s">
        <v>2172</v>
      </c>
      <c r="C1951" s="21">
        <v>1110356</v>
      </c>
      <c r="D1951" s="21">
        <v>1093750</v>
      </c>
      <c r="E1951" s="21">
        <v>1078128</v>
      </c>
      <c r="F1951" s="21">
        <v>1056901</v>
      </c>
      <c r="G1951" s="21">
        <v>1033238</v>
      </c>
    </row>
    <row r="1952" spans="1:7" x14ac:dyDescent="0.25">
      <c r="A1952" s="19" t="s">
        <v>113</v>
      </c>
      <c r="B1952" s="19" t="s">
        <v>1336</v>
      </c>
      <c r="C1952" s="21">
        <v>14964</v>
      </c>
      <c r="D1952" s="21">
        <v>14996</v>
      </c>
      <c r="E1952" s="21">
        <v>14992</v>
      </c>
      <c r="F1952" s="21">
        <v>14996</v>
      </c>
      <c r="G1952" s="21">
        <v>15071</v>
      </c>
    </row>
    <row r="1953" spans="1:7" x14ac:dyDescent="0.25">
      <c r="A1953" s="19" t="s">
        <v>113</v>
      </c>
      <c r="B1953" s="19" t="s">
        <v>979</v>
      </c>
      <c r="C1953" s="21">
        <v>27173</v>
      </c>
      <c r="D1953" s="21">
        <v>27077</v>
      </c>
      <c r="E1953" s="21">
        <v>27269</v>
      </c>
      <c r="F1953" s="21">
        <v>27301</v>
      </c>
      <c r="G1953" s="21">
        <v>27438</v>
      </c>
    </row>
    <row r="1954" spans="1:7" x14ac:dyDescent="0.25">
      <c r="A1954" s="19" t="s">
        <v>113</v>
      </c>
      <c r="B1954" s="19" t="s">
        <v>2173</v>
      </c>
      <c r="C1954" s="21">
        <v>100880</v>
      </c>
      <c r="D1954" s="21">
        <v>98805</v>
      </c>
      <c r="E1954" s="21">
        <v>97368</v>
      </c>
      <c r="F1954" s="21">
        <v>95405</v>
      </c>
      <c r="G1954" s="21">
        <v>94013</v>
      </c>
    </row>
    <row r="1955" spans="1:7" x14ac:dyDescent="0.25">
      <c r="A1955" s="19" t="s">
        <v>113</v>
      </c>
      <c r="B1955" s="19" t="s">
        <v>2174</v>
      </c>
      <c r="C1955" s="21">
        <v>94298</v>
      </c>
      <c r="D1955" s="21">
        <v>94094</v>
      </c>
      <c r="E1955" s="21">
        <v>94019</v>
      </c>
      <c r="F1955" s="21">
        <v>93953</v>
      </c>
      <c r="G1955" s="21">
        <v>93786</v>
      </c>
    </row>
    <row r="1956" spans="1:7" x14ac:dyDescent="0.25">
      <c r="A1956" s="19" t="s">
        <v>113</v>
      </c>
      <c r="B1956" s="19" t="s">
        <v>2175</v>
      </c>
      <c r="C1956" s="21">
        <v>234473</v>
      </c>
      <c r="D1956" s="21">
        <v>232256</v>
      </c>
      <c r="E1956" s="21">
        <v>228728</v>
      </c>
      <c r="F1956" s="21">
        <v>224809</v>
      </c>
      <c r="G1956" s="21">
        <v>219422</v>
      </c>
    </row>
    <row r="1957" spans="1:7" x14ac:dyDescent="0.25">
      <c r="A1957" s="19" t="s">
        <v>113</v>
      </c>
      <c r="B1957" s="19" t="s">
        <v>2176</v>
      </c>
      <c r="C1957" s="21">
        <v>19483</v>
      </c>
      <c r="D1957" s="21">
        <v>19698</v>
      </c>
      <c r="E1957" s="21">
        <v>19890</v>
      </c>
      <c r="F1957" s="21">
        <v>20127</v>
      </c>
      <c r="G1957" s="21">
        <v>20533</v>
      </c>
    </row>
    <row r="1958" spans="1:7" x14ac:dyDescent="0.25">
      <c r="A1958" s="19" t="s">
        <v>113</v>
      </c>
      <c r="B1958" s="19" t="s">
        <v>2177</v>
      </c>
      <c r="C1958" s="21">
        <v>197938</v>
      </c>
      <c r="D1958" s="21">
        <v>196915</v>
      </c>
      <c r="E1958" s="21">
        <v>195066</v>
      </c>
      <c r="F1958" s="21">
        <v>192314</v>
      </c>
      <c r="G1958" s="21">
        <v>193114</v>
      </c>
    </row>
    <row r="1959" spans="1:7" x14ac:dyDescent="0.25">
      <c r="A1959" s="19" t="s">
        <v>113</v>
      </c>
      <c r="B1959" s="19" t="s">
        <v>1125</v>
      </c>
      <c r="C1959" s="21">
        <v>148476</v>
      </c>
      <c r="D1959" s="21">
        <v>147980</v>
      </c>
      <c r="E1959" s="21">
        <v>143626</v>
      </c>
      <c r="F1959" s="21">
        <v>142800</v>
      </c>
      <c r="G1959" s="21">
        <v>141298</v>
      </c>
    </row>
    <row r="1960" spans="1:7" x14ac:dyDescent="0.25">
      <c r="A1960" s="19" t="s">
        <v>113</v>
      </c>
      <c r="B1960" s="19" t="s">
        <v>2178</v>
      </c>
      <c r="C1960" s="21">
        <v>12726</v>
      </c>
      <c r="D1960" s="21">
        <v>12633</v>
      </c>
      <c r="E1960" s="21">
        <v>12638</v>
      </c>
      <c r="F1960" s="21">
        <v>12765</v>
      </c>
      <c r="G1960" s="21">
        <v>12741</v>
      </c>
    </row>
    <row r="1961" spans="1:7" x14ac:dyDescent="0.25">
      <c r="A1961" s="19" t="s">
        <v>113</v>
      </c>
      <c r="B1961" s="19" t="s">
        <v>2179</v>
      </c>
      <c r="C1961" s="21">
        <v>39824</v>
      </c>
      <c r="D1961" s="21">
        <v>39583</v>
      </c>
      <c r="E1961" s="21">
        <v>39386</v>
      </c>
      <c r="F1961" s="21">
        <v>39392</v>
      </c>
      <c r="G1961" s="21">
        <v>39384</v>
      </c>
    </row>
    <row r="1962" spans="1:7" x14ac:dyDescent="0.25">
      <c r="A1962" s="19" t="s">
        <v>113</v>
      </c>
      <c r="B1962" s="19" t="s">
        <v>2180</v>
      </c>
      <c r="C1962" s="21">
        <v>63060</v>
      </c>
      <c r="D1962" s="21">
        <v>62017</v>
      </c>
      <c r="E1962" s="21">
        <v>60719</v>
      </c>
      <c r="F1962" s="21">
        <v>58771</v>
      </c>
      <c r="G1962" s="21">
        <v>57426</v>
      </c>
    </row>
    <row r="1963" spans="1:7" x14ac:dyDescent="0.25">
      <c r="A1963" s="19" t="s">
        <v>113</v>
      </c>
      <c r="B1963" s="19" t="s">
        <v>2181</v>
      </c>
      <c r="C1963" s="21">
        <v>13463</v>
      </c>
      <c r="D1963" s="21">
        <v>13381</v>
      </c>
      <c r="E1963" s="21">
        <v>13439</v>
      </c>
      <c r="F1963" s="21">
        <v>13402</v>
      </c>
      <c r="G1963" s="21">
        <v>13463</v>
      </c>
    </row>
    <row r="1964" spans="1:7" x14ac:dyDescent="0.25">
      <c r="A1964" s="19" t="s">
        <v>113</v>
      </c>
      <c r="B1964" s="19" t="s">
        <v>2182</v>
      </c>
      <c r="C1964" s="21">
        <v>39490</v>
      </c>
      <c r="D1964" s="21">
        <v>39436</v>
      </c>
      <c r="E1964" s="21">
        <v>39338</v>
      </c>
      <c r="F1964" s="21">
        <v>39270</v>
      </c>
      <c r="G1964" s="21">
        <v>39190</v>
      </c>
    </row>
    <row r="1965" spans="1:7" x14ac:dyDescent="0.25">
      <c r="A1965" s="19" t="s">
        <v>113</v>
      </c>
      <c r="B1965" s="19" t="s">
        <v>2183</v>
      </c>
      <c r="C1965" s="21">
        <v>180742</v>
      </c>
      <c r="D1965" s="21">
        <v>179575</v>
      </c>
      <c r="E1965" s="21">
        <v>178607</v>
      </c>
      <c r="F1965" s="21">
        <v>177171</v>
      </c>
      <c r="G1965" s="21">
        <v>176071</v>
      </c>
    </row>
    <row r="1966" spans="1:7" x14ac:dyDescent="0.25">
      <c r="A1966" s="19" t="s">
        <v>113</v>
      </c>
      <c r="B1966" s="19" t="s">
        <v>1080</v>
      </c>
      <c r="C1966" s="21">
        <v>20724</v>
      </c>
      <c r="D1966" s="21">
        <v>20668</v>
      </c>
      <c r="E1966" s="21">
        <v>20564</v>
      </c>
      <c r="F1966" s="21">
        <v>20414</v>
      </c>
      <c r="G1966" s="21">
        <v>20414</v>
      </c>
    </row>
    <row r="1967" spans="1:7" x14ac:dyDescent="0.25">
      <c r="A1967" s="19" t="s">
        <v>113</v>
      </c>
      <c r="B1967" s="19" t="s">
        <v>984</v>
      </c>
      <c r="C1967" s="21">
        <v>143667</v>
      </c>
      <c r="D1967" s="21">
        <v>143249</v>
      </c>
      <c r="E1967" s="21">
        <v>143037</v>
      </c>
      <c r="F1967" s="21">
        <v>143062</v>
      </c>
      <c r="G1967" s="21">
        <v>142575</v>
      </c>
    </row>
    <row r="1968" spans="1:7" x14ac:dyDescent="0.25">
      <c r="A1968" s="19" t="s">
        <v>113</v>
      </c>
      <c r="B1968" s="19" t="s">
        <v>1346</v>
      </c>
      <c r="C1968" s="21">
        <v>44829</v>
      </c>
      <c r="D1968" s="21">
        <v>44888</v>
      </c>
      <c r="E1968" s="21">
        <v>44827</v>
      </c>
      <c r="F1968" s="21">
        <v>45012</v>
      </c>
      <c r="G1968" s="21">
        <v>45429</v>
      </c>
    </row>
    <row r="1969" spans="1:7" x14ac:dyDescent="0.25">
      <c r="A1969" s="19" t="s">
        <v>113</v>
      </c>
      <c r="B1969" s="19" t="s">
        <v>2184</v>
      </c>
      <c r="C1969" s="21">
        <v>130625</v>
      </c>
      <c r="D1969" s="21">
        <v>131884</v>
      </c>
      <c r="E1969" s="21">
        <v>132626</v>
      </c>
      <c r="F1969" s="21">
        <v>133383</v>
      </c>
      <c r="G1969" s="21">
        <v>134460</v>
      </c>
    </row>
    <row r="1970" spans="1:7" x14ac:dyDescent="0.25">
      <c r="A1970" s="19" t="s">
        <v>113</v>
      </c>
      <c r="B1970" s="19" t="s">
        <v>2066</v>
      </c>
      <c r="C1970" s="21">
        <v>91010</v>
      </c>
      <c r="D1970" s="21">
        <v>90617</v>
      </c>
      <c r="E1970" s="21">
        <v>90791</v>
      </c>
      <c r="F1970" s="21">
        <v>91308</v>
      </c>
      <c r="G1970" s="21">
        <v>91657</v>
      </c>
    </row>
    <row r="1971" spans="1:7" x14ac:dyDescent="0.25">
      <c r="A1971" s="19" t="s">
        <v>113</v>
      </c>
      <c r="B1971" s="19" t="s">
        <v>1670</v>
      </c>
      <c r="C1971" s="21">
        <v>142088</v>
      </c>
      <c r="D1971" s="21">
        <v>141128</v>
      </c>
      <c r="E1971" s="21">
        <v>140356</v>
      </c>
      <c r="F1971" s="21">
        <v>139410</v>
      </c>
      <c r="G1971" s="21">
        <v>138497</v>
      </c>
    </row>
    <row r="1972" spans="1:7" x14ac:dyDescent="0.25">
      <c r="A1972" s="19" t="s">
        <v>113</v>
      </c>
      <c r="B1972" s="19" t="s">
        <v>2185</v>
      </c>
      <c r="C1972" s="21">
        <v>67029</v>
      </c>
      <c r="D1972" s="21">
        <v>66775</v>
      </c>
      <c r="E1972" s="21">
        <v>66529</v>
      </c>
      <c r="F1972" s="21">
        <v>66286</v>
      </c>
      <c r="G1972" s="21">
        <v>66375</v>
      </c>
    </row>
    <row r="1973" spans="1:7" x14ac:dyDescent="0.25">
      <c r="A1973" s="19" t="s">
        <v>113</v>
      </c>
      <c r="B1973" s="19" t="s">
        <v>2186</v>
      </c>
      <c r="C1973" s="21">
        <v>63531</v>
      </c>
      <c r="D1973" s="21">
        <v>63345</v>
      </c>
      <c r="E1973" s="21">
        <v>63263</v>
      </c>
      <c r="F1973" s="21">
        <v>63225</v>
      </c>
      <c r="G1973" s="21">
        <v>63559</v>
      </c>
    </row>
    <row r="1974" spans="1:7" x14ac:dyDescent="0.25">
      <c r="A1974" s="19" t="s">
        <v>113</v>
      </c>
      <c r="B1974" s="19" t="s">
        <v>1969</v>
      </c>
      <c r="C1974" s="21">
        <v>34823</v>
      </c>
      <c r="D1974" s="21">
        <v>34751</v>
      </c>
      <c r="E1974" s="21">
        <v>35174</v>
      </c>
      <c r="F1974" s="21">
        <v>35309</v>
      </c>
      <c r="G1974" s="21">
        <v>35321</v>
      </c>
    </row>
    <row r="1975" spans="1:7" x14ac:dyDescent="0.25">
      <c r="A1975" s="19" t="s">
        <v>113</v>
      </c>
      <c r="B1975" s="19" t="s">
        <v>2187</v>
      </c>
      <c r="C1975" s="21">
        <v>62806</v>
      </c>
      <c r="D1975" s="21">
        <v>62180</v>
      </c>
      <c r="E1975" s="21">
        <v>61505</v>
      </c>
      <c r="F1975" s="21">
        <v>60826</v>
      </c>
      <c r="G1975" s="21">
        <v>60622</v>
      </c>
    </row>
    <row r="1976" spans="1:7" x14ac:dyDescent="0.25">
      <c r="A1976" s="19" t="s">
        <v>113</v>
      </c>
      <c r="B1976" s="19" t="s">
        <v>2188</v>
      </c>
      <c r="C1976" s="21">
        <v>45591</v>
      </c>
      <c r="D1976" s="21">
        <v>45511</v>
      </c>
      <c r="E1976" s="21">
        <v>45724</v>
      </c>
      <c r="F1976" s="21">
        <v>45920</v>
      </c>
      <c r="G1976" s="21">
        <v>46159</v>
      </c>
    </row>
    <row r="1977" spans="1:7" x14ac:dyDescent="0.25">
      <c r="A1977" s="19" t="s">
        <v>113</v>
      </c>
      <c r="B1977" s="19" t="s">
        <v>2189</v>
      </c>
      <c r="C1977" s="21">
        <v>71783</v>
      </c>
      <c r="D1977" s="21">
        <v>71959</v>
      </c>
      <c r="E1977" s="21">
        <v>72107</v>
      </c>
      <c r="F1977" s="21">
        <v>72008</v>
      </c>
      <c r="G1977" s="21">
        <v>71998</v>
      </c>
    </row>
    <row r="1978" spans="1:7" x14ac:dyDescent="0.25">
      <c r="A1978" s="19" t="s">
        <v>113</v>
      </c>
      <c r="B1978" s="19" t="s">
        <v>2190</v>
      </c>
      <c r="C1978" s="21">
        <v>14271</v>
      </c>
      <c r="D1978" s="21">
        <v>14249</v>
      </c>
      <c r="E1978" s="21">
        <v>14263</v>
      </c>
      <c r="F1978" s="21">
        <v>14190</v>
      </c>
      <c r="G1978" s="21">
        <v>14326</v>
      </c>
    </row>
    <row r="1979" spans="1:7" x14ac:dyDescent="0.25">
      <c r="A1979" s="19" t="s">
        <v>113</v>
      </c>
      <c r="B1979" s="19" t="s">
        <v>2191</v>
      </c>
      <c r="C1979" s="21">
        <v>34385</v>
      </c>
      <c r="D1979" s="21">
        <v>34173</v>
      </c>
      <c r="E1979" s="21">
        <v>33767</v>
      </c>
      <c r="F1979" s="21">
        <v>33393</v>
      </c>
      <c r="G1979" s="21">
        <v>33157</v>
      </c>
    </row>
    <row r="1980" spans="1:7" x14ac:dyDescent="0.25">
      <c r="A1980" s="19" t="s">
        <v>113</v>
      </c>
      <c r="B1980" s="19" t="s">
        <v>2192</v>
      </c>
      <c r="C1980" s="21">
        <v>4016</v>
      </c>
      <c r="D1980" s="21">
        <v>4115</v>
      </c>
      <c r="E1980" s="21">
        <v>4180</v>
      </c>
      <c r="F1980" s="21">
        <v>4024</v>
      </c>
      <c r="G1980" s="21">
        <v>4139</v>
      </c>
    </row>
    <row r="1981" spans="1:7" x14ac:dyDescent="0.25">
      <c r="A1981" s="19" t="s">
        <v>113</v>
      </c>
      <c r="B1981" s="19" t="s">
        <v>1092</v>
      </c>
      <c r="C1981" s="21">
        <v>239859</v>
      </c>
      <c r="D1981" s="21">
        <v>235830</v>
      </c>
      <c r="E1981" s="21">
        <v>231350</v>
      </c>
      <c r="F1981" s="21">
        <v>226279</v>
      </c>
      <c r="G1981" s="21">
        <v>221949</v>
      </c>
    </row>
    <row r="1982" spans="1:7" x14ac:dyDescent="0.25">
      <c r="A1982" s="19" t="s">
        <v>113</v>
      </c>
      <c r="B1982" s="19" t="s">
        <v>2193</v>
      </c>
      <c r="C1982" s="21">
        <v>44535</v>
      </c>
      <c r="D1982" s="21">
        <v>44635</v>
      </c>
      <c r="E1982" s="21">
        <v>44281</v>
      </c>
      <c r="F1982" s="21">
        <v>44485</v>
      </c>
      <c r="G1982" s="21">
        <v>44459</v>
      </c>
    </row>
    <row r="1983" spans="1:7" x14ac:dyDescent="0.25">
      <c r="A1983" s="19" t="s">
        <v>113</v>
      </c>
      <c r="B1983" s="19" t="s">
        <v>2194</v>
      </c>
      <c r="C1983" s="21">
        <v>1111761</v>
      </c>
      <c r="D1983" s="21">
        <v>1091273</v>
      </c>
      <c r="E1983" s="21">
        <v>1071706</v>
      </c>
      <c r="F1983" s="21">
        <v>1048335</v>
      </c>
      <c r="G1983" s="21">
        <v>1022319</v>
      </c>
    </row>
    <row r="1984" spans="1:7" x14ac:dyDescent="0.25">
      <c r="A1984" s="19" t="s">
        <v>113</v>
      </c>
      <c r="B1984" s="19" t="s">
        <v>1368</v>
      </c>
      <c r="C1984" s="21">
        <v>19731</v>
      </c>
      <c r="D1984" s="21">
        <v>19819</v>
      </c>
      <c r="E1984" s="21">
        <v>19849</v>
      </c>
      <c r="F1984" s="21">
        <v>19884</v>
      </c>
      <c r="G1984" s="21">
        <v>20207</v>
      </c>
    </row>
    <row r="1985" spans="1:7" x14ac:dyDescent="0.25">
      <c r="A1985" s="19" t="s">
        <v>113</v>
      </c>
      <c r="B1985" s="19" t="s">
        <v>993</v>
      </c>
      <c r="C1985" s="21">
        <v>11580</v>
      </c>
      <c r="D1985" s="21">
        <v>11769</v>
      </c>
      <c r="E1985" s="21">
        <v>11944</v>
      </c>
      <c r="F1985" s="21">
        <v>12070</v>
      </c>
      <c r="G1985" s="21">
        <v>12247</v>
      </c>
    </row>
    <row r="1986" spans="1:7" x14ac:dyDescent="0.25">
      <c r="A1986" s="19" t="s">
        <v>113</v>
      </c>
      <c r="B1986" s="19" t="s">
        <v>2195</v>
      </c>
      <c r="C1986" s="21">
        <v>56177</v>
      </c>
      <c r="D1986" s="21">
        <v>56034</v>
      </c>
      <c r="E1986" s="21">
        <v>55181</v>
      </c>
      <c r="F1986" s="21">
        <v>54140</v>
      </c>
      <c r="G1986" s="21">
        <v>53093</v>
      </c>
    </row>
    <row r="1987" spans="1:7" x14ac:dyDescent="0.25">
      <c r="A1987" s="19" t="s">
        <v>113</v>
      </c>
      <c r="B1987" s="19" t="s">
        <v>1369</v>
      </c>
      <c r="C1987" s="21">
        <v>123131</v>
      </c>
      <c r="D1987" s="21">
        <v>123237</v>
      </c>
      <c r="E1987" s="21">
        <v>123034</v>
      </c>
      <c r="F1987" s="21">
        <v>124269</v>
      </c>
      <c r="G1987" s="21">
        <v>124342</v>
      </c>
    </row>
    <row r="1988" spans="1:7" x14ac:dyDescent="0.25">
      <c r="A1988" s="19" t="s">
        <v>113</v>
      </c>
      <c r="B1988" s="19" t="s">
        <v>1373</v>
      </c>
      <c r="C1988" s="21">
        <v>68412</v>
      </c>
      <c r="D1988" s="21">
        <v>68563</v>
      </c>
      <c r="E1988" s="21">
        <v>68489</v>
      </c>
      <c r="F1988" s="21">
        <v>68581</v>
      </c>
      <c r="G1988" s="21">
        <v>68298</v>
      </c>
    </row>
    <row r="1989" spans="1:7" x14ac:dyDescent="0.25">
      <c r="A1989" s="19" t="s">
        <v>113</v>
      </c>
      <c r="B1989" s="19" t="s">
        <v>1618</v>
      </c>
      <c r="C1989" s="21">
        <v>81801</v>
      </c>
      <c r="D1989" s="21">
        <v>81392</v>
      </c>
      <c r="E1989" s="21">
        <v>81436</v>
      </c>
      <c r="F1989" s="21">
        <v>81307</v>
      </c>
      <c r="G1989" s="21">
        <v>81240</v>
      </c>
    </row>
    <row r="1990" spans="1:7" x14ac:dyDescent="0.25">
      <c r="A1990" s="19" t="s">
        <v>113</v>
      </c>
      <c r="B1990" s="19" t="s">
        <v>2196</v>
      </c>
      <c r="C1990" s="21">
        <v>37667</v>
      </c>
      <c r="D1990" s="21">
        <v>37481</v>
      </c>
      <c r="E1990" s="21">
        <v>37588</v>
      </c>
      <c r="F1990" s="21">
        <v>37653</v>
      </c>
      <c r="G1990" s="21">
        <v>37619</v>
      </c>
    </row>
    <row r="1991" spans="1:7" x14ac:dyDescent="0.25">
      <c r="A1991" s="19" t="s">
        <v>113</v>
      </c>
      <c r="B1991" s="19" t="s">
        <v>2197</v>
      </c>
      <c r="C1991" s="21">
        <v>18069</v>
      </c>
      <c r="D1991" s="21">
        <v>17873</v>
      </c>
      <c r="E1991" s="21">
        <v>17697</v>
      </c>
      <c r="F1991" s="21">
        <v>17610</v>
      </c>
      <c r="G1991" s="21">
        <v>17550</v>
      </c>
    </row>
    <row r="1992" spans="1:7" x14ac:dyDescent="0.25">
      <c r="A1992" s="19" t="s">
        <v>114</v>
      </c>
      <c r="B1992" s="19" t="s">
        <v>1153</v>
      </c>
      <c r="C1992" s="21">
        <v>2216</v>
      </c>
      <c r="D1992" s="21">
        <v>2276</v>
      </c>
      <c r="E1992" s="21">
        <v>2324</v>
      </c>
      <c r="F1992" s="21">
        <v>2344</v>
      </c>
      <c r="G1992" s="21">
        <v>2397</v>
      </c>
    </row>
    <row r="1993" spans="1:7" x14ac:dyDescent="0.25">
      <c r="A1993" s="19" t="s">
        <v>114</v>
      </c>
      <c r="B1993" s="19" t="s">
        <v>2198</v>
      </c>
      <c r="C1993" s="21">
        <v>10415</v>
      </c>
      <c r="D1993" s="21">
        <v>10527</v>
      </c>
      <c r="E1993" s="21">
        <v>10679</v>
      </c>
      <c r="F1993" s="21">
        <v>10899</v>
      </c>
      <c r="G1993" s="21">
        <v>11008</v>
      </c>
    </row>
    <row r="1994" spans="1:7" x14ac:dyDescent="0.25">
      <c r="A1994" s="19" t="s">
        <v>114</v>
      </c>
      <c r="B1994" s="19" t="s">
        <v>2199</v>
      </c>
      <c r="C1994" s="21">
        <v>6832</v>
      </c>
      <c r="D1994" s="21">
        <v>6958</v>
      </c>
      <c r="E1994" s="21">
        <v>6916</v>
      </c>
      <c r="F1994" s="21">
        <v>6840</v>
      </c>
      <c r="G1994" s="21">
        <v>6820</v>
      </c>
    </row>
    <row r="1995" spans="1:7" x14ac:dyDescent="0.25">
      <c r="A1995" s="19" t="s">
        <v>114</v>
      </c>
      <c r="B1995" s="19" t="s">
        <v>2200</v>
      </c>
      <c r="C1995" s="21">
        <v>928</v>
      </c>
      <c r="D1995" s="21">
        <v>918</v>
      </c>
      <c r="E1995" s="21">
        <v>922</v>
      </c>
      <c r="F1995" s="21">
        <v>948</v>
      </c>
      <c r="G1995" s="21">
        <v>948</v>
      </c>
    </row>
    <row r="1996" spans="1:7" x14ac:dyDescent="0.25">
      <c r="A1996" s="19" t="s">
        <v>114</v>
      </c>
      <c r="B1996" s="19" t="s">
        <v>2201</v>
      </c>
      <c r="C1996" s="21">
        <v>6282</v>
      </c>
      <c r="D1996" s="21">
        <v>6398</v>
      </c>
      <c r="E1996" s="21">
        <v>6522</v>
      </c>
      <c r="F1996" s="21">
        <v>6573</v>
      </c>
      <c r="G1996" s="21">
        <v>6734</v>
      </c>
    </row>
    <row r="1997" spans="1:7" x14ac:dyDescent="0.25">
      <c r="A1997" s="19" t="s">
        <v>114</v>
      </c>
      <c r="B1997" s="19" t="s">
        <v>2202</v>
      </c>
      <c r="C1997" s="21">
        <v>3024</v>
      </c>
      <c r="D1997" s="21">
        <v>3067</v>
      </c>
      <c r="E1997" s="21">
        <v>3150</v>
      </c>
      <c r="F1997" s="21">
        <v>3222</v>
      </c>
      <c r="G1997" s="21">
        <v>3277</v>
      </c>
    </row>
    <row r="1998" spans="1:7" x14ac:dyDescent="0.25">
      <c r="A1998" s="19" t="s">
        <v>114</v>
      </c>
      <c r="B1998" s="19" t="s">
        <v>1281</v>
      </c>
      <c r="C1998" s="21">
        <v>2115</v>
      </c>
      <c r="D1998" s="21">
        <v>2094</v>
      </c>
      <c r="E1998" s="21">
        <v>2128</v>
      </c>
      <c r="F1998" s="21">
        <v>2227</v>
      </c>
      <c r="G1998" s="21">
        <v>2344</v>
      </c>
    </row>
    <row r="1999" spans="1:7" x14ac:dyDescent="0.25">
      <c r="A1999" s="19" t="s">
        <v>114</v>
      </c>
      <c r="B1999" s="19" t="s">
        <v>2203</v>
      </c>
      <c r="C1999" s="21">
        <v>95626</v>
      </c>
      <c r="D1999" s="21">
        <v>95276</v>
      </c>
      <c r="E1999" s="21">
        <v>95247</v>
      </c>
      <c r="F1999" s="21">
        <v>94606</v>
      </c>
      <c r="G1999" s="21">
        <v>93211</v>
      </c>
    </row>
    <row r="2000" spans="1:7" x14ac:dyDescent="0.25">
      <c r="A2000" s="19" t="s">
        <v>114</v>
      </c>
      <c r="B2000" s="19" t="s">
        <v>1418</v>
      </c>
      <c r="C2000" s="21">
        <v>181923</v>
      </c>
      <c r="D2000" s="21">
        <v>180294</v>
      </c>
      <c r="E2000" s="21">
        <v>177745</v>
      </c>
      <c r="F2000" s="21">
        <v>174189</v>
      </c>
      <c r="G2000" s="21">
        <v>170722</v>
      </c>
    </row>
    <row r="2001" spans="1:7" x14ac:dyDescent="0.25">
      <c r="A2001" s="19" t="s">
        <v>114</v>
      </c>
      <c r="B2001" s="19" t="s">
        <v>2204</v>
      </c>
      <c r="C2001" s="21">
        <v>3762</v>
      </c>
      <c r="D2001" s="21">
        <v>3811</v>
      </c>
      <c r="E2001" s="21">
        <v>3793</v>
      </c>
      <c r="F2001" s="21">
        <v>3824</v>
      </c>
      <c r="G2001" s="21">
        <v>3827</v>
      </c>
    </row>
    <row r="2002" spans="1:7" x14ac:dyDescent="0.25">
      <c r="A2002" s="19" t="s">
        <v>114</v>
      </c>
      <c r="B2002" s="19" t="s">
        <v>2205</v>
      </c>
      <c r="C2002" s="21">
        <v>4872</v>
      </c>
      <c r="D2002" s="21">
        <v>4931</v>
      </c>
      <c r="E2002" s="21">
        <v>4848</v>
      </c>
      <c r="F2002" s="21">
        <v>4987</v>
      </c>
      <c r="G2002" s="21">
        <v>5054</v>
      </c>
    </row>
    <row r="2003" spans="1:7" x14ac:dyDescent="0.25">
      <c r="A2003" s="19" t="s">
        <v>114</v>
      </c>
      <c r="B2003" s="19" t="s">
        <v>2206</v>
      </c>
      <c r="C2003" s="21">
        <v>2264</v>
      </c>
      <c r="D2003" s="21">
        <v>2264</v>
      </c>
      <c r="E2003" s="21">
        <v>2295</v>
      </c>
      <c r="F2003" s="21">
        <v>2391</v>
      </c>
      <c r="G2003" s="21">
        <v>2459</v>
      </c>
    </row>
    <row r="2004" spans="1:7" x14ac:dyDescent="0.25">
      <c r="A2004" s="19" t="s">
        <v>114</v>
      </c>
      <c r="B2004" s="19" t="s">
        <v>2207</v>
      </c>
      <c r="C2004" s="21">
        <v>4424</v>
      </c>
      <c r="D2004" s="21">
        <v>4328</v>
      </c>
      <c r="E2004" s="21">
        <v>4274</v>
      </c>
      <c r="F2004" s="21">
        <v>4372</v>
      </c>
      <c r="G2004" s="21">
        <v>4578</v>
      </c>
    </row>
    <row r="2005" spans="1:7" x14ac:dyDescent="0.25">
      <c r="A2005" s="19" t="s">
        <v>114</v>
      </c>
      <c r="B2005" s="19" t="s">
        <v>2086</v>
      </c>
      <c r="C2005" s="21">
        <v>2287</v>
      </c>
      <c r="D2005" s="21">
        <v>2309</v>
      </c>
      <c r="E2005" s="21">
        <v>2315</v>
      </c>
      <c r="F2005" s="21">
        <v>2288</v>
      </c>
      <c r="G2005" s="21">
        <v>2305</v>
      </c>
    </row>
    <row r="2006" spans="1:7" x14ac:dyDescent="0.25">
      <c r="A2006" s="19" t="s">
        <v>114</v>
      </c>
      <c r="B2006" s="19" t="s">
        <v>2208</v>
      </c>
      <c r="C2006" s="21">
        <v>3241</v>
      </c>
      <c r="D2006" s="21">
        <v>3278</v>
      </c>
      <c r="E2006" s="21">
        <v>3298</v>
      </c>
      <c r="F2006" s="21">
        <v>3338</v>
      </c>
      <c r="G2006" s="21">
        <v>3397</v>
      </c>
    </row>
    <row r="2007" spans="1:7" x14ac:dyDescent="0.25">
      <c r="A2007" s="19" t="s">
        <v>114</v>
      </c>
      <c r="B2007" s="19" t="s">
        <v>2209</v>
      </c>
      <c r="C2007" s="21">
        <v>3210</v>
      </c>
      <c r="D2007" s="21">
        <v>3207</v>
      </c>
      <c r="E2007" s="21">
        <v>3249</v>
      </c>
      <c r="F2007" s="21">
        <v>3309</v>
      </c>
      <c r="G2007" s="21">
        <v>3325</v>
      </c>
    </row>
    <row r="2008" spans="1:7" x14ac:dyDescent="0.25">
      <c r="A2008" s="19" t="s">
        <v>114</v>
      </c>
      <c r="B2008" s="19" t="s">
        <v>1987</v>
      </c>
      <c r="C2008" s="21">
        <v>1761</v>
      </c>
      <c r="D2008" s="21">
        <v>1763</v>
      </c>
      <c r="E2008" s="21">
        <v>1779</v>
      </c>
      <c r="F2008" s="21">
        <v>1857</v>
      </c>
      <c r="G2008" s="21">
        <v>1879</v>
      </c>
    </row>
    <row r="2009" spans="1:7" x14ac:dyDescent="0.25">
      <c r="A2009" s="19" t="s">
        <v>114</v>
      </c>
      <c r="B2009" s="19" t="s">
        <v>2210</v>
      </c>
      <c r="C2009" s="21">
        <v>69451</v>
      </c>
      <c r="D2009" s="21">
        <v>70355</v>
      </c>
      <c r="E2009" s="21">
        <v>70489</v>
      </c>
      <c r="F2009" s="21">
        <v>70473</v>
      </c>
      <c r="G2009" s="21">
        <v>70352</v>
      </c>
    </row>
    <row r="2010" spans="1:7" x14ac:dyDescent="0.25">
      <c r="A2010" s="19" t="s">
        <v>114</v>
      </c>
      <c r="B2010" s="19" t="s">
        <v>1061</v>
      </c>
      <c r="C2010" s="21">
        <v>2274</v>
      </c>
      <c r="D2010" s="21">
        <v>2354</v>
      </c>
      <c r="E2010" s="21">
        <v>2363</v>
      </c>
      <c r="F2010" s="21">
        <v>2379</v>
      </c>
      <c r="G2010" s="21">
        <v>2396</v>
      </c>
    </row>
    <row r="2011" spans="1:7" x14ac:dyDescent="0.25">
      <c r="A2011" s="19" t="s">
        <v>114</v>
      </c>
      <c r="B2011" s="19" t="s">
        <v>2211</v>
      </c>
      <c r="C2011" s="21">
        <v>2231</v>
      </c>
      <c r="D2011" s="21">
        <v>2228</v>
      </c>
      <c r="E2011" s="21">
        <v>2244</v>
      </c>
      <c r="F2011" s="21">
        <v>2258</v>
      </c>
      <c r="G2011" s="21">
        <v>2288</v>
      </c>
    </row>
    <row r="2012" spans="1:7" x14ac:dyDescent="0.25">
      <c r="A2012" s="19" t="s">
        <v>114</v>
      </c>
      <c r="B2012" s="19" t="s">
        <v>2212</v>
      </c>
      <c r="C2012" s="21">
        <v>2499</v>
      </c>
      <c r="D2012" s="21">
        <v>2503</v>
      </c>
      <c r="E2012" s="21">
        <v>2479</v>
      </c>
      <c r="F2012" s="21">
        <v>2597</v>
      </c>
      <c r="G2012" s="21">
        <v>2657</v>
      </c>
    </row>
    <row r="2013" spans="1:7" x14ac:dyDescent="0.25">
      <c r="A2013" s="19" t="s">
        <v>114</v>
      </c>
      <c r="B2013" s="19" t="s">
        <v>2213</v>
      </c>
      <c r="C2013" s="21">
        <v>2480</v>
      </c>
      <c r="D2013" s="21">
        <v>2453</v>
      </c>
      <c r="E2013" s="21">
        <v>2471</v>
      </c>
      <c r="F2013" s="21">
        <v>2475</v>
      </c>
      <c r="G2013" s="21">
        <v>2449</v>
      </c>
    </row>
    <row r="2014" spans="1:7" x14ac:dyDescent="0.25">
      <c r="A2014" s="19" t="s">
        <v>114</v>
      </c>
      <c r="B2014" s="19" t="s">
        <v>2214</v>
      </c>
      <c r="C2014" s="21">
        <v>4046</v>
      </c>
      <c r="D2014" s="21">
        <v>4075</v>
      </c>
      <c r="E2014" s="21">
        <v>4101</v>
      </c>
      <c r="F2014" s="21">
        <v>4113</v>
      </c>
      <c r="G2014" s="21">
        <v>4136</v>
      </c>
    </row>
    <row r="2015" spans="1:7" x14ac:dyDescent="0.25">
      <c r="A2015" s="19" t="s">
        <v>114</v>
      </c>
      <c r="B2015" s="19" t="s">
        <v>1071</v>
      </c>
      <c r="C2015" s="21">
        <v>1850</v>
      </c>
      <c r="D2015" s="21">
        <v>1887</v>
      </c>
      <c r="E2015" s="21">
        <v>1919</v>
      </c>
      <c r="F2015" s="21">
        <v>1930</v>
      </c>
      <c r="G2015" s="21">
        <v>1927</v>
      </c>
    </row>
    <row r="2016" spans="1:7" x14ac:dyDescent="0.25">
      <c r="A2016" s="19" t="s">
        <v>114</v>
      </c>
      <c r="B2016" s="19" t="s">
        <v>1443</v>
      </c>
      <c r="C2016" s="21">
        <v>5745</v>
      </c>
      <c r="D2016" s="21">
        <v>5808</v>
      </c>
      <c r="E2016" s="21">
        <v>5890</v>
      </c>
      <c r="F2016" s="21">
        <v>5970</v>
      </c>
      <c r="G2016" s="21">
        <v>5975</v>
      </c>
    </row>
    <row r="2017" spans="1:7" x14ac:dyDescent="0.25">
      <c r="A2017" s="19" t="s">
        <v>114</v>
      </c>
      <c r="B2017" s="19" t="s">
        <v>1334</v>
      </c>
      <c r="C2017" s="21">
        <v>2497</v>
      </c>
      <c r="D2017" s="21">
        <v>2566</v>
      </c>
      <c r="E2017" s="21">
        <v>2608</v>
      </c>
      <c r="F2017" s="21">
        <v>2599</v>
      </c>
      <c r="G2017" s="21">
        <v>2717</v>
      </c>
    </row>
    <row r="2018" spans="1:7" x14ac:dyDescent="0.25">
      <c r="A2018" s="19" t="s">
        <v>114</v>
      </c>
      <c r="B2018" s="19" t="s">
        <v>2215</v>
      </c>
      <c r="C2018" s="21">
        <v>15024</v>
      </c>
      <c r="D2018" s="21">
        <v>13594</v>
      </c>
      <c r="E2018" s="21">
        <v>12688</v>
      </c>
      <c r="F2018" s="21">
        <v>12572</v>
      </c>
      <c r="G2018" s="21">
        <v>12794</v>
      </c>
    </row>
    <row r="2019" spans="1:7" x14ac:dyDescent="0.25">
      <c r="A2019" s="19" t="s">
        <v>114</v>
      </c>
      <c r="B2019" s="19" t="s">
        <v>1444</v>
      </c>
      <c r="C2019" s="21">
        <v>9450</v>
      </c>
      <c r="D2019" s="21">
        <v>9529</v>
      </c>
      <c r="E2019" s="21">
        <v>9636</v>
      </c>
      <c r="F2019" s="21">
        <v>9643</v>
      </c>
      <c r="G2019" s="21">
        <v>9664</v>
      </c>
    </row>
    <row r="2020" spans="1:7" x14ac:dyDescent="0.25">
      <c r="A2020" s="19" t="s">
        <v>114</v>
      </c>
      <c r="B2020" s="19" t="s">
        <v>1449</v>
      </c>
      <c r="C2020" s="21">
        <v>8187</v>
      </c>
      <c r="D2020" s="21">
        <v>8266</v>
      </c>
      <c r="E2020" s="21">
        <v>8457</v>
      </c>
      <c r="F2020" s="21">
        <v>8616</v>
      </c>
      <c r="G2020" s="21">
        <v>8786</v>
      </c>
    </row>
    <row r="2021" spans="1:7" x14ac:dyDescent="0.25">
      <c r="A2021" s="19" t="s">
        <v>114</v>
      </c>
      <c r="B2021" s="19" t="s">
        <v>1588</v>
      </c>
      <c r="C2021" s="21">
        <v>31364</v>
      </c>
      <c r="D2021" s="21">
        <v>31058</v>
      </c>
      <c r="E2021" s="21">
        <v>30938</v>
      </c>
      <c r="F2021" s="21">
        <v>30732</v>
      </c>
      <c r="G2021" s="21">
        <v>30249</v>
      </c>
    </row>
    <row r="2022" spans="1:7" x14ac:dyDescent="0.25">
      <c r="A2022" s="19" t="s">
        <v>114</v>
      </c>
      <c r="B2022" s="19" t="s">
        <v>2216</v>
      </c>
      <c r="C2022" s="21">
        <v>10545</v>
      </c>
      <c r="D2022" s="21">
        <v>10239</v>
      </c>
      <c r="E2022" s="21">
        <v>10276</v>
      </c>
      <c r="F2022" s="21">
        <v>10234</v>
      </c>
      <c r="G2022" s="21">
        <v>10311</v>
      </c>
    </row>
    <row r="2023" spans="1:7" x14ac:dyDescent="0.25">
      <c r="A2023" s="19" t="s">
        <v>114</v>
      </c>
      <c r="B2023" s="19" t="s">
        <v>1662</v>
      </c>
      <c r="C2023" s="21">
        <v>2879</v>
      </c>
      <c r="D2023" s="21">
        <v>2885</v>
      </c>
      <c r="E2023" s="21">
        <v>2902</v>
      </c>
      <c r="F2023" s="21">
        <v>2889</v>
      </c>
      <c r="G2023" s="21">
        <v>2914</v>
      </c>
    </row>
    <row r="2024" spans="1:7" x14ac:dyDescent="0.25">
      <c r="A2024" s="19" t="s">
        <v>114</v>
      </c>
      <c r="B2024" s="19" t="s">
        <v>2217</v>
      </c>
      <c r="C2024" s="21">
        <v>1959</v>
      </c>
      <c r="D2024" s="21">
        <v>1945</v>
      </c>
      <c r="E2024" s="21">
        <v>1930</v>
      </c>
      <c r="F2024" s="21">
        <v>1895</v>
      </c>
      <c r="G2024" s="21">
        <v>1865</v>
      </c>
    </row>
    <row r="2025" spans="1:7" x14ac:dyDescent="0.25">
      <c r="A2025" s="19" t="s">
        <v>114</v>
      </c>
      <c r="B2025" s="19" t="s">
        <v>2218</v>
      </c>
      <c r="C2025" s="21">
        <v>6801</v>
      </c>
      <c r="D2025" s="21">
        <v>6895</v>
      </c>
      <c r="E2025" s="21">
        <v>6962</v>
      </c>
      <c r="F2025" s="21">
        <v>7046</v>
      </c>
      <c r="G2025" s="21">
        <v>7031</v>
      </c>
    </row>
    <row r="2026" spans="1:7" x14ac:dyDescent="0.25">
      <c r="A2026" s="19" t="s">
        <v>114</v>
      </c>
      <c r="B2026" s="19" t="s">
        <v>1343</v>
      </c>
      <c r="C2026" s="21">
        <v>3975</v>
      </c>
      <c r="D2026" s="21">
        <v>4070</v>
      </c>
      <c r="E2026" s="21">
        <v>4096</v>
      </c>
      <c r="F2026" s="21">
        <v>4216</v>
      </c>
      <c r="G2026" s="21">
        <v>4273</v>
      </c>
    </row>
    <row r="2027" spans="1:7" x14ac:dyDescent="0.25">
      <c r="A2027" s="19" t="s">
        <v>114</v>
      </c>
      <c r="B2027" s="19" t="s">
        <v>1879</v>
      </c>
      <c r="C2027" s="21">
        <v>11519</v>
      </c>
      <c r="D2027" s="21">
        <v>11580</v>
      </c>
      <c r="E2027" s="21">
        <v>11596</v>
      </c>
      <c r="F2027" s="21">
        <v>11557</v>
      </c>
      <c r="G2027" s="21">
        <v>11664</v>
      </c>
    </row>
    <row r="2028" spans="1:7" x14ac:dyDescent="0.25">
      <c r="A2028" s="19" t="s">
        <v>114</v>
      </c>
      <c r="B2028" s="19" t="s">
        <v>2219</v>
      </c>
      <c r="C2028" s="21">
        <v>5218</v>
      </c>
      <c r="D2028" s="21">
        <v>5224</v>
      </c>
      <c r="E2028" s="21">
        <v>5303</v>
      </c>
      <c r="F2028" s="21">
        <v>5375</v>
      </c>
      <c r="G2028" s="21">
        <v>5451</v>
      </c>
    </row>
    <row r="2029" spans="1:7" x14ac:dyDescent="0.25">
      <c r="A2029" s="19" t="s">
        <v>114</v>
      </c>
      <c r="B2029" s="19" t="s">
        <v>1882</v>
      </c>
      <c r="C2029" s="21">
        <v>2327</v>
      </c>
      <c r="D2029" s="21">
        <v>2358</v>
      </c>
      <c r="E2029" s="21">
        <v>2455</v>
      </c>
      <c r="F2029" s="21">
        <v>2517</v>
      </c>
      <c r="G2029" s="21">
        <v>2551</v>
      </c>
    </row>
    <row r="2030" spans="1:7" x14ac:dyDescent="0.25">
      <c r="A2030" s="19" t="s">
        <v>114</v>
      </c>
      <c r="B2030" s="19" t="s">
        <v>1454</v>
      </c>
      <c r="C2030" s="21">
        <v>16177</v>
      </c>
      <c r="D2030" s="21">
        <v>16229</v>
      </c>
      <c r="E2030" s="21">
        <v>16287</v>
      </c>
      <c r="F2030" s="21">
        <v>16289</v>
      </c>
      <c r="G2030" s="21">
        <v>16286</v>
      </c>
    </row>
    <row r="2031" spans="1:7" x14ac:dyDescent="0.25">
      <c r="A2031" s="19" t="s">
        <v>114</v>
      </c>
      <c r="B2031" s="19" t="s">
        <v>2220</v>
      </c>
      <c r="C2031" s="21">
        <v>14176</v>
      </c>
      <c r="D2031" s="21">
        <v>14349</v>
      </c>
      <c r="E2031" s="21">
        <v>14614</v>
      </c>
      <c r="F2031" s="21">
        <v>14716</v>
      </c>
      <c r="G2031" s="21">
        <v>14698</v>
      </c>
    </row>
    <row r="2032" spans="1:7" x14ac:dyDescent="0.25">
      <c r="A2032" s="19" t="s">
        <v>114</v>
      </c>
      <c r="B2032" s="19" t="s">
        <v>2221</v>
      </c>
      <c r="C2032" s="21">
        <v>3898</v>
      </c>
      <c r="D2032" s="21">
        <v>3851</v>
      </c>
      <c r="E2032" s="21">
        <v>3862</v>
      </c>
      <c r="F2032" s="21">
        <v>3883</v>
      </c>
      <c r="G2032" s="21">
        <v>3866</v>
      </c>
    </row>
    <row r="2033" spans="1:7" x14ac:dyDescent="0.25">
      <c r="A2033" s="19" t="s">
        <v>114</v>
      </c>
      <c r="B2033" s="19" t="s">
        <v>1607</v>
      </c>
      <c r="C2033" s="21">
        <v>1315</v>
      </c>
      <c r="D2033" s="21">
        <v>1342</v>
      </c>
      <c r="E2033" s="21">
        <v>1351</v>
      </c>
      <c r="F2033" s="21">
        <v>1342</v>
      </c>
      <c r="G2033" s="21">
        <v>1311</v>
      </c>
    </row>
    <row r="2034" spans="1:7" x14ac:dyDescent="0.25">
      <c r="A2034" s="19" t="s">
        <v>114</v>
      </c>
      <c r="B2034" s="19" t="s">
        <v>1547</v>
      </c>
      <c r="C2034" s="21">
        <v>4230</v>
      </c>
      <c r="D2034" s="21">
        <v>4377</v>
      </c>
      <c r="E2034" s="21">
        <v>4425</v>
      </c>
      <c r="F2034" s="21">
        <v>4457</v>
      </c>
      <c r="G2034" s="21">
        <v>4377</v>
      </c>
    </row>
    <row r="2035" spans="1:7" x14ac:dyDescent="0.25">
      <c r="A2035" s="19" t="s">
        <v>114</v>
      </c>
      <c r="B2035" s="19" t="s">
        <v>2222</v>
      </c>
      <c r="C2035" s="21">
        <v>750</v>
      </c>
      <c r="D2035" s="21">
        <v>761</v>
      </c>
      <c r="E2035" s="21">
        <v>767</v>
      </c>
      <c r="F2035" s="21">
        <v>781</v>
      </c>
      <c r="G2035" s="21">
        <v>781</v>
      </c>
    </row>
    <row r="2036" spans="1:7" x14ac:dyDescent="0.25">
      <c r="A2036" s="19" t="s">
        <v>114</v>
      </c>
      <c r="B2036" s="19" t="s">
        <v>1458</v>
      </c>
      <c r="C2036" s="21">
        <v>31489</v>
      </c>
      <c r="D2036" s="21">
        <v>30893</v>
      </c>
      <c r="E2036" s="21">
        <v>30291</v>
      </c>
      <c r="F2036" s="21">
        <v>30869</v>
      </c>
      <c r="G2036" s="21">
        <v>31861</v>
      </c>
    </row>
    <row r="2037" spans="1:7" x14ac:dyDescent="0.25">
      <c r="A2037" s="19" t="s">
        <v>114</v>
      </c>
      <c r="B2037" s="19" t="s">
        <v>1889</v>
      </c>
      <c r="C2037" s="21">
        <v>1890</v>
      </c>
      <c r="D2037" s="21">
        <v>1892</v>
      </c>
      <c r="E2037" s="21">
        <v>1906</v>
      </c>
      <c r="F2037" s="21">
        <v>1912</v>
      </c>
      <c r="G2037" s="21">
        <v>1915</v>
      </c>
    </row>
    <row r="2038" spans="1:7" x14ac:dyDescent="0.25">
      <c r="A2038" s="19" t="s">
        <v>114</v>
      </c>
      <c r="B2038" s="19" t="s">
        <v>2223</v>
      </c>
      <c r="C2038" s="21">
        <v>20704</v>
      </c>
      <c r="D2038" s="21">
        <v>20875</v>
      </c>
      <c r="E2038" s="21">
        <v>21132</v>
      </c>
      <c r="F2038" s="21">
        <v>21068</v>
      </c>
      <c r="G2038" s="21">
        <v>21047</v>
      </c>
    </row>
    <row r="2039" spans="1:7" x14ac:dyDescent="0.25">
      <c r="A2039" s="19" t="s">
        <v>114</v>
      </c>
      <c r="B2039" s="19" t="s">
        <v>2224</v>
      </c>
      <c r="C2039" s="21">
        <v>2189</v>
      </c>
      <c r="D2039" s="21">
        <v>2185</v>
      </c>
      <c r="E2039" s="21">
        <v>2244</v>
      </c>
      <c r="F2039" s="21">
        <v>2249</v>
      </c>
      <c r="G2039" s="21">
        <v>2251</v>
      </c>
    </row>
    <row r="2040" spans="1:7" x14ac:dyDescent="0.25">
      <c r="A2040" s="19" t="s">
        <v>114</v>
      </c>
      <c r="B2040" s="19" t="s">
        <v>2225</v>
      </c>
      <c r="C2040" s="21">
        <v>8036</v>
      </c>
      <c r="D2040" s="21">
        <v>8020</v>
      </c>
      <c r="E2040" s="21">
        <v>7998</v>
      </c>
      <c r="F2040" s="21">
        <v>8001</v>
      </c>
      <c r="G2040" s="21">
        <v>7987</v>
      </c>
    </row>
    <row r="2041" spans="1:7" x14ac:dyDescent="0.25">
      <c r="A2041" s="19" t="s">
        <v>114</v>
      </c>
      <c r="B2041" s="19" t="s">
        <v>2226</v>
      </c>
      <c r="C2041" s="21">
        <v>10641</v>
      </c>
      <c r="D2041" s="21">
        <v>10645</v>
      </c>
      <c r="E2041" s="21">
        <v>10801</v>
      </c>
      <c r="F2041" s="21">
        <v>10816</v>
      </c>
      <c r="G2041" s="21">
        <v>10852</v>
      </c>
    </row>
    <row r="2042" spans="1:7" x14ac:dyDescent="0.25">
      <c r="A2042" s="19" t="s">
        <v>114</v>
      </c>
      <c r="B2042" s="19" t="s">
        <v>2227</v>
      </c>
      <c r="C2042" s="21">
        <v>67641</v>
      </c>
      <c r="D2042" s="21">
        <v>67713</v>
      </c>
      <c r="E2042" s="21">
        <v>68516</v>
      </c>
      <c r="F2042" s="21">
        <v>69489</v>
      </c>
      <c r="G2042" s="21">
        <v>70703</v>
      </c>
    </row>
    <row r="2043" spans="1:7" x14ac:dyDescent="0.25">
      <c r="A2043" s="19" t="s">
        <v>114</v>
      </c>
      <c r="B2043" s="19" t="s">
        <v>1507</v>
      </c>
      <c r="C2043" s="21">
        <v>3834</v>
      </c>
      <c r="D2043" s="21">
        <v>3908</v>
      </c>
      <c r="E2043" s="21">
        <v>3994</v>
      </c>
      <c r="F2043" s="21">
        <v>4049</v>
      </c>
      <c r="G2043" s="21">
        <v>4095</v>
      </c>
    </row>
    <row r="2044" spans="1:7" x14ac:dyDescent="0.25">
      <c r="A2044" s="19" t="s">
        <v>114</v>
      </c>
      <c r="B2044" s="19" t="s">
        <v>2228</v>
      </c>
      <c r="C2044" s="21">
        <v>37589</v>
      </c>
      <c r="D2044" s="21">
        <v>35469</v>
      </c>
      <c r="E2044" s="21">
        <v>33467</v>
      </c>
      <c r="F2044" s="21">
        <v>34213</v>
      </c>
      <c r="G2044" s="21">
        <v>35301</v>
      </c>
    </row>
    <row r="2045" spans="1:7" x14ac:dyDescent="0.25">
      <c r="A2045" s="19" t="s">
        <v>115</v>
      </c>
      <c r="B2045" s="19" t="s">
        <v>1153</v>
      </c>
      <c r="C2045" s="21">
        <v>27698</v>
      </c>
      <c r="D2045" s="21">
        <v>27694</v>
      </c>
      <c r="E2045" s="21">
        <v>27753</v>
      </c>
      <c r="F2045" s="21">
        <v>27807</v>
      </c>
      <c r="G2045" s="21">
        <v>27926</v>
      </c>
    </row>
    <row r="2046" spans="1:7" x14ac:dyDescent="0.25">
      <c r="A2046" s="19" t="s">
        <v>115</v>
      </c>
      <c r="B2046" s="19" t="s">
        <v>1468</v>
      </c>
      <c r="C2046" s="21">
        <v>102351</v>
      </c>
      <c r="D2046" s="21">
        <v>102725</v>
      </c>
      <c r="E2046" s="21">
        <v>103093</v>
      </c>
      <c r="F2046" s="21">
        <v>103613</v>
      </c>
      <c r="G2046" s="21">
        <v>104095</v>
      </c>
    </row>
    <row r="2047" spans="1:7" x14ac:dyDescent="0.25">
      <c r="A2047" s="19" t="s">
        <v>115</v>
      </c>
      <c r="B2047" s="19" t="s">
        <v>2229</v>
      </c>
      <c r="C2047" s="21">
        <v>53484</v>
      </c>
      <c r="D2047" s="21">
        <v>53706</v>
      </c>
      <c r="E2047" s="21">
        <v>53662</v>
      </c>
      <c r="F2047" s="21">
        <v>53520</v>
      </c>
      <c r="G2047" s="21">
        <v>53310</v>
      </c>
    </row>
    <row r="2048" spans="1:7" x14ac:dyDescent="0.25">
      <c r="A2048" s="19" t="s">
        <v>115</v>
      </c>
      <c r="B2048" s="19" t="s">
        <v>2230</v>
      </c>
      <c r="C2048" s="21">
        <v>97241</v>
      </c>
      <c r="D2048" s="21">
        <v>97587</v>
      </c>
      <c r="E2048" s="21">
        <v>97748</v>
      </c>
      <c r="F2048" s="21">
        <v>98171</v>
      </c>
      <c r="G2048" s="21">
        <v>98404</v>
      </c>
    </row>
    <row r="2049" spans="1:7" x14ac:dyDescent="0.25">
      <c r="A2049" s="19" t="s">
        <v>115</v>
      </c>
      <c r="B2049" s="19" t="s">
        <v>2231</v>
      </c>
      <c r="C2049" s="21">
        <v>65327</v>
      </c>
      <c r="D2049" s="21">
        <v>65519</v>
      </c>
      <c r="E2049" s="21">
        <v>66503</v>
      </c>
      <c r="F2049" s="21">
        <v>66352</v>
      </c>
      <c r="G2049" s="21">
        <v>65886</v>
      </c>
    </row>
    <row r="2050" spans="1:7" x14ac:dyDescent="0.25">
      <c r="A2050" s="19" t="s">
        <v>115</v>
      </c>
      <c r="B2050" s="19" t="s">
        <v>2232</v>
      </c>
      <c r="C2050" s="21">
        <v>45656</v>
      </c>
      <c r="D2050" s="21">
        <v>45736</v>
      </c>
      <c r="E2050" s="21">
        <v>45753</v>
      </c>
      <c r="F2050" s="21">
        <v>45766</v>
      </c>
      <c r="G2050" s="21">
        <v>45734</v>
      </c>
    </row>
    <row r="2051" spans="1:7" x14ac:dyDescent="0.25">
      <c r="A2051" s="19" t="s">
        <v>115</v>
      </c>
      <c r="B2051" s="19" t="s">
        <v>2233</v>
      </c>
      <c r="C2051" s="21">
        <v>67006</v>
      </c>
      <c r="D2051" s="21">
        <v>67533</v>
      </c>
      <c r="E2051" s="21">
        <v>68002</v>
      </c>
      <c r="F2051" s="21">
        <v>68606</v>
      </c>
      <c r="G2051" s="21">
        <v>68973</v>
      </c>
    </row>
    <row r="2052" spans="1:7" x14ac:dyDescent="0.25">
      <c r="A2052" s="19" t="s">
        <v>115</v>
      </c>
      <c r="B2052" s="19" t="s">
        <v>1416</v>
      </c>
      <c r="C2052" s="21">
        <v>43432</v>
      </c>
      <c r="D2052" s="21">
        <v>43570</v>
      </c>
      <c r="E2052" s="21">
        <v>43523</v>
      </c>
      <c r="F2052" s="21">
        <v>43638</v>
      </c>
      <c r="G2052" s="21">
        <v>43697</v>
      </c>
    </row>
    <row r="2053" spans="1:7" x14ac:dyDescent="0.25">
      <c r="A2053" s="19" t="s">
        <v>115</v>
      </c>
      <c r="B2053" s="19" t="s">
        <v>935</v>
      </c>
      <c r="C2053" s="21">
        <v>383134</v>
      </c>
      <c r="D2053" s="21">
        <v>382000</v>
      </c>
      <c r="E2053" s="21">
        <v>380607</v>
      </c>
      <c r="F2053" s="21">
        <v>378354</v>
      </c>
      <c r="G2053" s="21">
        <v>375998</v>
      </c>
    </row>
    <row r="2054" spans="1:7" x14ac:dyDescent="0.25">
      <c r="A2054" s="19" t="s">
        <v>115</v>
      </c>
      <c r="B2054" s="19" t="s">
        <v>1046</v>
      </c>
      <c r="C2054" s="21">
        <v>26914</v>
      </c>
      <c r="D2054" s="21">
        <v>27082</v>
      </c>
      <c r="E2054" s="21">
        <v>27324</v>
      </c>
      <c r="F2054" s="21">
        <v>27621</v>
      </c>
      <c r="G2054" s="21">
        <v>27718</v>
      </c>
    </row>
    <row r="2055" spans="1:7" x14ac:dyDescent="0.25">
      <c r="A2055" s="19" t="s">
        <v>115</v>
      </c>
      <c r="B2055" s="19" t="s">
        <v>1419</v>
      </c>
      <c r="C2055" s="21">
        <v>38885</v>
      </c>
      <c r="D2055" s="21">
        <v>38785</v>
      </c>
      <c r="E2055" s="21">
        <v>38851</v>
      </c>
      <c r="F2055" s="21">
        <v>38741</v>
      </c>
      <c r="G2055" s="21">
        <v>38963</v>
      </c>
    </row>
    <row r="2056" spans="1:7" x14ac:dyDescent="0.25">
      <c r="A2056" s="19" t="s">
        <v>115</v>
      </c>
      <c r="B2056" s="19" t="s">
        <v>1048</v>
      </c>
      <c r="C2056" s="21">
        <v>134083</v>
      </c>
      <c r="D2056" s="21">
        <v>134528</v>
      </c>
      <c r="E2056" s="21">
        <v>134549</v>
      </c>
      <c r="F2056" s="21">
        <v>134723</v>
      </c>
      <c r="G2056" s="21">
        <v>135746</v>
      </c>
    </row>
    <row r="2057" spans="1:7" x14ac:dyDescent="0.25">
      <c r="A2057" s="19" t="s">
        <v>115</v>
      </c>
      <c r="B2057" s="19" t="s">
        <v>2234</v>
      </c>
      <c r="C2057" s="21">
        <v>206428</v>
      </c>
      <c r="D2057" s="21">
        <v>205526</v>
      </c>
      <c r="E2057" s="21">
        <v>204260</v>
      </c>
      <c r="F2057" s="21">
        <v>203165</v>
      </c>
      <c r="G2057" s="21">
        <v>201995</v>
      </c>
    </row>
    <row r="2058" spans="1:7" x14ac:dyDescent="0.25">
      <c r="A2058" s="19" t="s">
        <v>115</v>
      </c>
      <c r="B2058" s="19" t="s">
        <v>1421</v>
      </c>
      <c r="C2058" s="21">
        <v>41968</v>
      </c>
      <c r="D2058" s="21">
        <v>42085</v>
      </c>
      <c r="E2058" s="21">
        <v>42004</v>
      </c>
      <c r="F2058" s="21">
        <v>41887</v>
      </c>
      <c r="G2058" s="21">
        <v>41839</v>
      </c>
    </row>
    <row r="2059" spans="1:7" x14ac:dyDescent="0.25">
      <c r="A2059" s="19" t="s">
        <v>115</v>
      </c>
      <c r="B2059" s="19" t="s">
        <v>2235</v>
      </c>
      <c r="C2059" s="21">
        <v>101883</v>
      </c>
      <c r="D2059" s="21">
        <v>102473</v>
      </c>
      <c r="E2059" s="21">
        <v>103062</v>
      </c>
      <c r="F2059" s="21">
        <v>103817</v>
      </c>
      <c r="G2059" s="21">
        <v>104714</v>
      </c>
    </row>
    <row r="2060" spans="1:7" x14ac:dyDescent="0.25">
      <c r="A2060" s="19" t="s">
        <v>115</v>
      </c>
      <c r="B2060" s="19" t="s">
        <v>2236</v>
      </c>
      <c r="C2060" s="21">
        <v>36600</v>
      </c>
      <c r="D2060" s="21">
        <v>36596</v>
      </c>
      <c r="E2060" s="21">
        <v>36536</v>
      </c>
      <c r="F2060" s="21">
        <v>36617</v>
      </c>
      <c r="G2060" s="21">
        <v>36577</v>
      </c>
    </row>
    <row r="2061" spans="1:7" x14ac:dyDescent="0.25">
      <c r="A2061" s="19" t="s">
        <v>115</v>
      </c>
      <c r="B2061" s="19" t="s">
        <v>1053</v>
      </c>
      <c r="C2061" s="21">
        <v>41494</v>
      </c>
      <c r="D2061" s="21">
        <v>41484</v>
      </c>
      <c r="E2061" s="21">
        <v>41710</v>
      </c>
      <c r="F2061" s="21">
        <v>42095</v>
      </c>
      <c r="G2061" s="21">
        <v>42324</v>
      </c>
    </row>
    <row r="2062" spans="1:7" x14ac:dyDescent="0.25">
      <c r="A2062" s="19" t="s">
        <v>115</v>
      </c>
      <c r="B2062" s="19" t="s">
        <v>2237</v>
      </c>
      <c r="C2062" s="21">
        <v>1235072</v>
      </c>
      <c r="D2062" s="21">
        <v>1241718</v>
      </c>
      <c r="E2062" s="21">
        <v>1247581</v>
      </c>
      <c r="F2062" s="21">
        <v>1254144</v>
      </c>
      <c r="G2062" s="21">
        <v>1258739</v>
      </c>
    </row>
    <row r="2063" spans="1:7" x14ac:dyDescent="0.25">
      <c r="A2063" s="19" t="s">
        <v>115</v>
      </c>
      <c r="B2063" s="19" t="s">
        <v>2238</v>
      </c>
      <c r="C2063" s="21">
        <v>51113</v>
      </c>
      <c r="D2063" s="21">
        <v>51299</v>
      </c>
      <c r="E2063" s="21">
        <v>51549</v>
      </c>
      <c r="F2063" s="21">
        <v>51624</v>
      </c>
      <c r="G2063" s="21">
        <v>51981</v>
      </c>
    </row>
    <row r="2064" spans="1:7" x14ac:dyDescent="0.25">
      <c r="A2064" s="19" t="s">
        <v>115</v>
      </c>
      <c r="B2064" s="19" t="s">
        <v>2239</v>
      </c>
      <c r="C2064" s="21">
        <v>38087</v>
      </c>
      <c r="D2064" s="21">
        <v>38089</v>
      </c>
      <c r="E2064" s="21">
        <v>38156</v>
      </c>
      <c r="F2064" s="21">
        <v>38140</v>
      </c>
      <c r="G2064" s="21">
        <v>38326</v>
      </c>
    </row>
    <row r="2065" spans="1:7" x14ac:dyDescent="0.25">
      <c r="A2065" s="19" t="s">
        <v>115</v>
      </c>
      <c r="B2065" s="19" t="s">
        <v>1473</v>
      </c>
      <c r="C2065" s="21">
        <v>209177</v>
      </c>
      <c r="D2065" s="21">
        <v>205091</v>
      </c>
      <c r="E2065" s="21">
        <v>200870</v>
      </c>
      <c r="F2065" s="21">
        <v>197144</v>
      </c>
      <c r="G2065" s="21">
        <v>193391</v>
      </c>
    </row>
    <row r="2066" spans="1:7" x14ac:dyDescent="0.25">
      <c r="A2066" s="19" t="s">
        <v>115</v>
      </c>
      <c r="B2066" s="19" t="s">
        <v>2112</v>
      </c>
      <c r="C2066" s="21">
        <v>74266</v>
      </c>
      <c r="D2066" s="21">
        <v>74513</v>
      </c>
      <c r="E2066" s="21">
        <v>74760</v>
      </c>
      <c r="F2066" s="21">
        <v>74999</v>
      </c>
      <c r="G2066" s="21">
        <v>75360</v>
      </c>
    </row>
    <row r="2067" spans="1:7" x14ac:dyDescent="0.25">
      <c r="A2067" s="19" t="s">
        <v>115</v>
      </c>
      <c r="B2067" s="19" t="s">
        <v>1208</v>
      </c>
      <c r="C2067" s="21">
        <v>157574</v>
      </c>
      <c r="D2067" s="21">
        <v>155982</v>
      </c>
      <c r="E2067" s="21">
        <v>154686</v>
      </c>
      <c r="F2067" s="21">
        <v>152789</v>
      </c>
      <c r="G2067" s="21">
        <v>151254</v>
      </c>
    </row>
    <row r="2068" spans="1:7" x14ac:dyDescent="0.25">
      <c r="A2068" s="19" t="s">
        <v>115</v>
      </c>
      <c r="B2068" s="19" t="s">
        <v>957</v>
      </c>
      <c r="C2068" s="21">
        <v>28525</v>
      </c>
      <c r="D2068" s="21">
        <v>28653</v>
      </c>
      <c r="E2068" s="21">
        <v>28639</v>
      </c>
      <c r="F2068" s="21">
        <v>28670</v>
      </c>
      <c r="G2068" s="21">
        <v>28611</v>
      </c>
    </row>
    <row r="2069" spans="1:7" x14ac:dyDescent="0.25">
      <c r="A2069" s="19" t="s">
        <v>115</v>
      </c>
      <c r="B2069" s="19" t="s">
        <v>958</v>
      </c>
      <c r="C2069" s="21">
        <v>1316756</v>
      </c>
      <c r="D2069" s="21">
        <v>1307698</v>
      </c>
      <c r="E2069" s="21">
        <v>1295510</v>
      </c>
      <c r="F2069" s="21">
        <v>1274450</v>
      </c>
      <c r="G2069" s="21">
        <v>1257386</v>
      </c>
    </row>
    <row r="2070" spans="1:7" x14ac:dyDescent="0.25">
      <c r="A2070" s="19" t="s">
        <v>115</v>
      </c>
      <c r="B2070" s="19" t="s">
        <v>1059</v>
      </c>
      <c r="C2070" s="21">
        <v>42126</v>
      </c>
      <c r="D2070" s="21">
        <v>42267</v>
      </c>
      <c r="E2070" s="21">
        <v>42265</v>
      </c>
      <c r="F2070" s="21">
        <v>42306</v>
      </c>
      <c r="G2070" s="21">
        <v>42301</v>
      </c>
    </row>
    <row r="2071" spans="1:7" x14ac:dyDescent="0.25">
      <c r="A2071" s="19" t="s">
        <v>115</v>
      </c>
      <c r="B2071" s="19" t="s">
        <v>2240</v>
      </c>
      <c r="C2071" s="21">
        <v>29898</v>
      </c>
      <c r="D2071" s="21">
        <v>29945</v>
      </c>
      <c r="E2071" s="21">
        <v>30162</v>
      </c>
      <c r="F2071" s="21">
        <v>30186</v>
      </c>
      <c r="G2071" s="21">
        <v>30249</v>
      </c>
    </row>
    <row r="2072" spans="1:7" x14ac:dyDescent="0.25">
      <c r="A2072" s="19" t="s">
        <v>115</v>
      </c>
      <c r="B2072" s="19" t="s">
        <v>2241</v>
      </c>
      <c r="C2072" s="21">
        <v>93649</v>
      </c>
      <c r="D2072" s="21">
        <v>93945</v>
      </c>
      <c r="E2072" s="21">
        <v>93881</v>
      </c>
      <c r="F2072" s="21">
        <v>93845</v>
      </c>
      <c r="G2072" s="21">
        <v>93894</v>
      </c>
    </row>
    <row r="2073" spans="1:7" x14ac:dyDescent="0.25">
      <c r="A2073" s="19" t="s">
        <v>115</v>
      </c>
      <c r="B2073" s="19" t="s">
        <v>960</v>
      </c>
      <c r="C2073" s="21">
        <v>168937</v>
      </c>
      <c r="D2073" s="21">
        <v>167446</v>
      </c>
      <c r="E2073" s="21">
        <v>166566</v>
      </c>
      <c r="F2073" s="21">
        <v>165290</v>
      </c>
      <c r="G2073" s="21">
        <v>164272</v>
      </c>
    </row>
    <row r="2074" spans="1:7" x14ac:dyDescent="0.25">
      <c r="A2074" s="19" t="s">
        <v>115</v>
      </c>
      <c r="B2074" s="19" t="s">
        <v>2242</v>
      </c>
      <c r="C2074" s="21">
        <v>38875</v>
      </c>
      <c r="D2074" s="21">
        <v>39011</v>
      </c>
      <c r="E2074" s="21">
        <v>39066</v>
      </c>
      <c r="F2074" s="21">
        <v>39211</v>
      </c>
      <c r="G2074" s="21">
        <v>39392</v>
      </c>
    </row>
    <row r="2075" spans="1:7" x14ac:dyDescent="0.25">
      <c r="A2075" s="19" t="s">
        <v>115</v>
      </c>
      <c r="B2075" s="19" t="s">
        <v>1236</v>
      </c>
      <c r="C2075" s="21">
        <v>817473</v>
      </c>
      <c r="D2075" s="21">
        <v>815445</v>
      </c>
      <c r="E2075" s="21">
        <v>814170</v>
      </c>
      <c r="F2075" s="21">
        <v>811332</v>
      </c>
      <c r="G2075" s="21">
        <v>809527</v>
      </c>
    </row>
    <row r="2076" spans="1:7" x14ac:dyDescent="0.25">
      <c r="A2076" s="19" t="s">
        <v>115</v>
      </c>
      <c r="B2076" s="19" t="s">
        <v>1319</v>
      </c>
      <c r="C2076" s="21">
        <v>75783</v>
      </c>
      <c r="D2076" s="21">
        <v>75920</v>
      </c>
      <c r="E2076" s="21">
        <v>75973</v>
      </c>
      <c r="F2076" s="21">
        <v>75831</v>
      </c>
      <c r="G2076" s="21">
        <v>75678</v>
      </c>
    </row>
    <row r="2077" spans="1:7" x14ac:dyDescent="0.25">
      <c r="A2077" s="19" t="s">
        <v>115</v>
      </c>
      <c r="B2077" s="19" t="s">
        <v>1431</v>
      </c>
      <c r="C2077" s="21">
        <v>31365</v>
      </c>
      <c r="D2077" s="21">
        <v>31418</v>
      </c>
      <c r="E2077" s="21">
        <v>31329</v>
      </c>
      <c r="F2077" s="21">
        <v>31398</v>
      </c>
      <c r="G2077" s="21">
        <v>31616</v>
      </c>
    </row>
    <row r="2078" spans="1:7" x14ac:dyDescent="0.25">
      <c r="A2078" s="19" t="s">
        <v>115</v>
      </c>
      <c r="B2078" s="19" t="s">
        <v>1478</v>
      </c>
      <c r="C2078" s="21">
        <v>15040</v>
      </c>
      <c r="D2078" s="21">
        <v>15167</v>
      </c>
      <c r="E2078" s="21">
        <v>15202</v>
      </c>
      <c r="F2078" s="21">
        <v>15252</v>
      </c>
      <c r="G2078" s="21">
        <v>15395</v>
      </c>
    </row>
    <row r="2079" spans="1:7" x14ac:dyDescent="0.25">
      <c r="A2079" s="19" t="s">
        <v>115</v>
      </c>
      <c r="B2079" s="19" t="s">
        <v>962</v>
      </c>
      <c r="C2079" s="21">
        <v>27006</v>
      </c>
      <c r="D2079" s="21">
        <v>27091</v>
      </c>
      <c r="E2079" s="21">
        <v>27179</v>
      </c>
      <c r="F2079" s="21">
        <v>27282</v>
      </c>
      <c r="G2079" s="21">
        <v>27481</v>
      </c>
    </row>
    <row r="2080" spans="1:7" x14ac:dyDescent="0.25">
      <c r="A2080" s="19" t="s">
        <v>115</v>
      </c>
      <c r="B2080" s="19" t="s">
        <v>2243</v>
      </c>
      <c r="C2080" s="21">
        <v>43161</v>
      </c>
      <c r="D2080" s="21">
        <v>43052</v>
      </c>
      <c r="E2080" s="21">
        <v>42903</v>
      </c>
      <c r="F2080" s="21">
        <v>43006</v>
      </c>
      <c r="G2080" s="21">
        <v>42960</v>
      </c>
    </row>
    <row r="2081" spans="1:7" x14ac:dyDescent="0.25">
      <c r="A2081" s="19" t="s">
        <v>115</v>
      </c>
      <c r="B2081" s="19" t="s">
        <v>2244</v>
      </c>
      <c r="C2081" s="21">
        <v>28264</v>
      </c>
      <c r="D2081" s="21">
        <v>28357</v>
      </c>
      <c r="E2081" s="21">
        <v>28436</v>
      </c>
      <c r="F2081" s="21">
        <v>28393</v>
      </c>
      <c r="G2081" s="21">
        <v>28500</v>
      </c>
    </row>
    <row r="2082" spans="1:7" x14ac:dyDescent="0.25">
      <c r="A2082" s="19" t="s">
        <v>115</v>
      </c>
      <c r="B2082" s="19" t="s">
        <v>1242</v>
      </c>
      <c r="C2082" s="21">
        <v>43960</v>
      </c>
      <c r="D2082" s="21">
        <v>43919</v>
      </c>
      <c r="E2082" s="21">
        <v>43895</v>
      </c>
      <c r="F2082" s="21">
        <v>43847</v>
      </c>
      <c r="G2082" s="21">
        <v>43882</v>
      </c>
    </row>
    <row r="2083" spans="1:7" x14ac:dyDescent="0.25">
      <c r="A2083" s="19" t="s">
        <v>115</v>
      </c>
      <c r="B2083" s="19" t="s">
        <v>1798</v>
      </c>
      <c r="C2083" s="21">
        <v>58266</v>
      </c>
      <c r="D2083" s="21">
        <v>58364</v>
      </c>
      <c r="E2083" s="21">
        <v>58393</v>
      </c>
      <c r="F2083" s="21">
        <v>58367</v>
      </c>
      <c r="G2083" s="21">
        <v>58307</v>
      </c>
    </row>
    <row r="2084" spans="1:7" x14ac:dyDescent="0.25">
      <c r="A2084" s="19" t="s">
        <v>115</v>
      </c>
      <c r="B2084" s="19" t="s">
        <v>964</v>
      </c>
      <c r="C2084" s="21">
        <v>32413</v>
      </c>
      <c r="D2084" s="21">
        <v>32366</v>
      </c>
      <c r="E2084" s="21">
        <v>32386</v>
      </c>
      <c r="F2084" s="21">
        <v>32528</v>
      </c>
      <c r="G2084" s="21">
        <v>32559</v>
      </c>
    </row>
    <row r="2085" spans="1:7" x14ac:dyDescent="0.25">
      <c r="A2085" s="19" t="s">
        <v>115</v>
      </c>
      <c r="B2085" s="19" t="s">
        <v>965</v>
      </c>
      <c r="C2085" s="21">
        <v>65325</v>
      </c>
      <c r="D2085" s="21">
        <v>65774</v>
      </c>
      <c r="E2085" s="21">
        <v>66318</v>
      </c>
      <c r="F2085" s="21">
        <v>66944</v>
      </c>
      <c r="G2085" s="21">
        <v>67495</v>
      </c>
    </row>
    <row r="2086" spans="1:7" x14ac:dyDescent="0.25">
      <c r="A2086" s="19" t="s">
        <v>115</v>
      </c>
      <c r="B2086" s="19" t="s">
        <v>1439</v>
      </c>
      <c r="C2086" s="21">
        <v>62322</v>
      </c>
      <c r="D2086" s="21">
        <v>61900</v>
      </c>
      <c r="E2086" s="21">
        <v>61271</v>
      </c>
      <c r="F2086" s="21">
        <v>60909</v>
      </c>
      <c r="G2086" s="21">
        <v>61001</v>
      </c>
    </row>
    <row r="2087" spans="1:7" x14ac:dyDescent="0.25">
      <c r="A2087" s="19" t="s">
        <v>115</v>
      </c>
      <c r="B2087" s="19" t="s">
        <v>1113</v>
      </c>
      <c r="C2087" s="21">
        <v>230149</v>
      </c>
      <c r="D2087" s="21">
        <v>230102</v>
      </c>
      <c r="E2087" s="21">
        <v>230159</v>
      </c>
      <c r="F2087" s="21">
        <v>229525</v>
      </c>
      <c r="G2087" s="21">
        <v>229836</v>
      </c>
    </row>
    <row r="2088" spans="1:7" x14ac:dyDescent="0.25">
      <c r="A2088" s="19" t="s">
        <v>115</v>
      </c>
      <c r="B2088" s="19" t="s">
        <v>968</v>
      </c>
      <c r="C2088" s="21">
        <v>59463</v>
      </c>
      <c r="D2088" s="21">
        <v>59767</v>
      </c>
      <c r="E2088" s="21">
        <v>60075</v>
      </c>
      <c r="F2088" s="21">
        <v>60691</v>
      </c>
      <c r="G2088" s="21">
        <v>60923</v>
      </c>
    </row>
    <row r="2089" spans="1:7" x14ac:dyDescent="0.25">
      <c r="A2089" s="19" t="s">
        <v>115</v>
      </c>
      <c r="B2089" s="19" t="s">
        <v>2245</v>
      </c>
      <c r="C2089" s="21">
        <v>176862</v>
      </c>
      <c r="D2089" s="21">
        <v>175666</v>
      </c>
      <c r="E2089" s="21">
        <v>173617</v>
      </c>
      <c r="F2089" s="21">
        <v>171993</v>
      </c>
      <c r="G2089" s="21">
        <v>170611</v>
      </c>
    </row>
    <row r="2090" spans="1:7" x14ac:dyDescent="0.25">
      <c r="A2090" s="19" t="s">
        <v>115</v>
      </c>
      <c r="B2090" s="19" t="s">
        <v>1071</v>
      </c>
      <c r="C2090" s="21">
        <v>45672</v>
      </c>
      <c r="D2090" s="21">
        <v>45332</v>
      </c>
      <c r="E2090" s="21">
        <v>45198</v>
      </c>
      <c r="F2090" s="21">
        <v>45128</v>
      </c>
      <c r="G2090" s="21">
        <v>45250</v>
      </c>
    </row>
    <row r="2091" spans="1:7" x14ac:dyDescent="0.25">
      <c r="A2091" s="19" t="s">
        <v>115</v>
      </c>
      <c r="B2091" s="19" t="s">
        <v>2246</v>
      </c>
      <c r="C2091" s="21">
        <v>309833</v>
      </c>
      <c r="D2091" s="21">
        <v>309052</v>
      </c>
      <c r="E2091" s="21">
        <v>307441</v>
      </c>
      <c r="F2091" s="21">
        <v>306607</v>
      </c>
      <c r="G2091" s="21">
        <v>305417</v>
      </c>
    </row>
    <row r="2092" spans="1:7" x14ac:dyDescent="0.25">
      <c r="A2092" s="19" t="s">
        <v>115</v>
      </c>
      <c r="B2092" s="19" t="s">
        <v>1532</v>
      </c>
      <c r="C2092" s="21">
        <v>428348</v>
      </c>
      <c r="D2092" s="21">
        <v>429612</v>
      </c>
      <c r="E2092" s="21">
        <v>431039</v>
      </c>
      <c r="F2092" s="21">
        <v>432879</v>
      </c>
      <c r="G2092" s="21">
        <v>433633</v>
      </c>
    </row>
    <row r="2093" spans="1:7" x14ac:dyDescent="0.25">
      <c r="A2093" s="19" t="s">
        <v>115</v>
      </c>
      <c r="B2093" s="19" t="s">
        <v>973</v>
      </c>
      <c r="C2093" s="21">
        <v>44731</v>
      </c>
      <c r="D2093" s="21">
        <v>44389</v>
      </c>
      <c r="E2093" s="21">
        <v>44041</v>
      </c>
      <c r="F2093" s="21">
        <v>43377</v>
      </c>
      <c r="G2093" s="21">
        <v>44139</v>
      </c>
    </row>
    <row r="2094" spans="1:7" x14ac:dyDescent="0.25">
      <c r="A2094" s="19" t="s">
        <v>115</v>
      </c>
      <c r="B2094" s="19" t="s">
        <v>2247</v>
      </c>
      <c r="C2094" s="21">
        <v>228683</v>
      </c>
      <c r="D2094" s="21">
        <v>229216</v>
      </c>
      <c r="E2094" s="21">
        <v>229791</v>
      </c>
      <c r="F2094" s="21">
        <v>230269</v>
      </c>
      <c r="G2094" s="21">
        <v>231846</v>
      </c>
    </row>
    <row r="2095" spans="1:7" x14ac:dyDescent="0.25">
      <c r="A2095" s="19" t="s">
        <v>115</v>
      </c>
      <c r="B2095" s="19" t="s">
        <v>975</v>
      </c>
      <c r="C2095" s="21">
        <v>65093</v>
      </c>
      <c r="D2095" s="21">
        <v>65427</v>
      </c>
      <c r="E2095" s="21">
        <v>65076</v>
      </c>
      <c r="F2095" s="21">
        <v>65467</v>
      </c>
      <c r="G2095" s="21">
        <v>65431</v>
      </c>
    </row>
    <row r="2096" spans="1:7" x14ac:dyDescent="0.25">
      <c r="A2096" s="19" t="s">
        <v>115</v>
      </c>
      <c r="B2096" s="19" t="s">
        <v>2248</v>
      </c>
      <c r="C2096" s="21">
        <v>179746</v>
      </c>
      <c r="D2096" s="21">
        <v>178978</v>
      </c>
      <c r="E2096" s="21">
        <v>178176</v>
      </c>
      <c r="F2096" s="21">
        <v>176876</v>
      </c>
      <c r="G2096" s="21">
        <v>176126</v>
      </c>
    </row>
    <row r="2097" spans="1:7" x14ac:dyDescent="0.25">
      <c r="A2097" s="19" t="s">
        <v>115</v>
      </c>
      <c r="B2097" s="19" t="s">
        <v>2249</v>
      </c>
      <c r="C2097" s="21">
        <v>22907</v>
      </c>
      <c r="D2097" s="21">
        <v>23064</v>
      </c>
      <c r="E2097" s="21">
        <v>23071</v>
      </c>
      <c r="F2097" s="21">
        <v>23166</v>
      </c>
      <c r="G2097" s="21">
        <v>23180</v>
      </c>
    </row>
    <row r="2098" spans="1:7" x14ac:dyDescent="0.25">
      <c r="A2098" s="19" t="s">
        <v>115</v>
      </c>
      <c r="B2098" s="19" t="s">
        <v>1449</v>
      </c>
      <c r="C2098" s="21">
        <v>41172</v>
      </c>
      <c r="D2098" s="21">
        <v>40952</v>
      </c>
      <c r="E2098" s="21">
        <v>40858</v>
      </c>
      <c r="F2098" s="21">
        <v>40715</v>
      </c>
      <c r="G2098" s="21">
        <v>40723</v>
      </c>
    </row>
    <row r="2099" spans="1:7" x14ac:dyDescent="0.25">
      <c r="A2099" s="19" t="s">
        <v>115</v>
      </c>
      <c r="B2099" s="19" t="s">
        <v>1486</v>
      </c>
      <c r="C2099" s="21">
        <v>106987</v>
      </c>
      <c r="D2099" s="21">
        <v>106042</v>
      </c>
      <c r="E2099" s="21">
        <v>105200</v>
      </c>
      <c r="F2099" s="21">
        <v>104553</v>
      </c>
      <c r="G2099" s="21">
        <v>104075</v>
      </c>
    </row>
    <row r="2100" spans="1:7" x14ac:dyDescent="0.25">
      <c r="A2100" s="19" t="s">
        <v>115</v>
      </c>
      <c r="B2100" s="19" t="s">
        <v>978</v>
      </c>
      <c r="C2100" s="21">
        <v>13654</v>
      </c>
      <c r="D2100" s="21">
        <v>13787</v>
      </c>
      <c r="E2100" s="21">
        <v>13931</v>
      </c>
      <c r="F2100" s="21">
        <v>14083</v>
      </c>
      <c r="G2100" s="21">
        <v>14253</v>
      </c>
    </row>
    <row r="2101" spans="1:7" x14ac:dyDescent="0.25">
      <c r="A2101" s="19" t="s">
        <v>115</v>
      </c>
      <c r="B2101" s="19" t="s">
        <v>979</v>
      </c>
      <c r="C2101" s="21">
        <v>531687</v>
      </c>
      <c r="D2101" s="21">
        <v>531600</v>
      </c>
      <c r="E2101" s="21">
        <v>531467</v>
      </c>
      <c r="F2101" s="21">
        <v>531818</v>
      </c>
      <c r="G2101" s="21">
        <v>531777</v>
      </c>
    </row>
    <row r="2102" spans="1:7" x14ac:dyDescent="0.25">
      <c r="A2102" s="19" t="s">
        <v>115</v>
      </c>
      <c r="B2102" s="19" t="s">
        <v>980</v>
      </c>
      <c r="C2102" s="21">
        <v>14508</v>
      </c>
      <c r="D2102" s="21">
        <v>14581</v>
      </c>
      <c r="E2102" s="21">
        <v>14644</v>
      </c>
      <c r="F2102" s="21">
        <v>14733</v>
      </c>
      <c r="G2102" s="21">
        <v>14735</v>
      </c>
    </row>
    <row r="2103" spans="1:7" x14ac:dyDescent="0.25">
      <c r="A2103" s="19" t="s">
        <v>115</v>
      </c>
      <c r="B2103" s="19" t="s">
        <v>2250</v>
      </c>
      <c r="C2103" s="21">
        <v>35328</v>
      </c>
      <c r="D2103" s="21">
        <v>35113</v>
      </c>
      <c r="E2103" s="21">
        <v>34911</v>
      </c>
      <c r="F2103" s="21">
        <v>34922</v>
      </c>
      <c r="G2103" s="21">
        <v>34943</v>
      </c>
    </row>
    <row r="2104" spans="1:7" x14ac:dyDescent="0.25">
      <c r="A2104" s="19" t="s">
        <v>115</v>
      </c>
      <c r="B2104" s="19" t="s">
        <v>2251</v>
      </c>
      <c r="C2104" s="21">
        <v>86215</v>
      </c>
      <c r="D2104" s="21">
        <v>86131</v>
      </c>
      <c r="E2104" s="21">
        <v>86123</v>
      </c>
      <c r="F2104" s="21">
        <v>85993</v>
      </c>
      <c r="G2104" s="21">
        <v>86194</v>
      </c>
    </row>
    <row r="2105" spans="1:7" x14ac:dyDescent="0.25">
      <c r="A2105" s="19" t="s">
        <v>115</v>
      </c>
      <c r="B2105" s="19" t="s">
        <v>1487</v>
      </c>
      <c r="C2105" s="21">
        <v>14424</v>
      </c>
      <c r="D2105" s="21">
        <v>14347</v>
      </c>
      <c r="E2105" s="21">
        <v>14400</v>
      </c>
      <c r="F2105" s="21">
        <v>14441</v>
      </c>
      <c r="G2105" s="21">
        <v>14467</v>
      </c>
    </row>
    <row r="2106" spans="1:7" x14ac:dyDescent="0.25">
      <c r="A2106" s="19" t="s">
        <v>115</v>
      </c>
      <c r="B2106" s="19" t="s">
        <v>1595</v>
      </c>
      <c r="C2106" s="21">
        <v>40525</v>
      </c>
      <c r="D2106" s="21">
        <v>40769</v>
      </c>
      <c r="E2106" s="21">
        <v>40623</v>
      </c>
      <c r="F2106" s="21">
        <v>40488</v>
      </c>
      <c r="G2106" s="21">
        <v>40754</v>
      </c>
    </row>
    <row r="2107" spans="1:7" x14ac:dyDescent="0.25">
      <c r="A2107" s="19" t="s">
        <v>115</v>
      </c>
      <c r="B2107" s="19" t="s">
        <v>1341</v>
      </c>
      <c r="C2107" s="21">
        <v>18672</v>
      </c>
      <c r="D2107" s="21">
        <v>18742</v>
      </c>
      <c r="E2107" s="21">
        <v>18831</v>
      </c>
      <c r="F2107" s="21">
        <v>18839</v>
      </c>
      <c r="G2107" s="21">
        <v>18959</v>
      </c>
    </row>
    <row r="2108" spans="1:7" x14ac:dyDescent="0.25">
      <c r="A2108" s="19" t="s">
        <v>115</v>
      </c>
      <c r="B2108" s="19" t="s">
        <v>981</v>
      </c>
      <c r="C2108" s="21">
        <v>36134</v>
      </c>
      <c r="D2108" s="21">
        <v>36039</v>
      </c>
      <c r="E2108" s="21">
        <v>35972</v>
      </c>
      <c r="F2108" s="21">
        <v>35998</v>
      </c>
      <c r="G2108" s="21">
        <v>35967</v>
      </c>
    </row>
    <row r="2109" spans="1:7" x14ac:dyDescent="0.25">
      <c r="A2109" s="19" t="s">
        <v>115</v>
      </c>
      <c r="B2109" s="19" t="s">
        <v>2252</v>
      </c>
      <c r="C2109" s="21">
        <v>58457</v>
      </c>
      <c r="D2109" s="21">
        <v>58077</v>
      </c>
      <c r="E2109" s="21">
        <v>57740</v>
      </c>
      <c r="F2109" s="21">
        <v>57545</v>
      </c>
      <c r="G2109" s="21">
        <v>56989</v>
      </c>
    </row>
    <row r="2110" spans="1:7" x14ac:dyDescent="0.25">
      <c r="A2110" s="19" t="s">
        <v>115</v>
      </c>
      <c r="B2110" s="19" t="s">
        <v>983</v>
      </c>
      <c r="C2110" s="21">
        <v>27772</v>
      </c>
      <c r="D2110" s="21">
        <v>27932</v>
      </c>
      <c r="E2110" s="21">
        <v>28088</v>
      </c>
      <c r="F2110" s="21">
        <v>28093</v>
      </c>
      <c r="G2110" s="21">
        <v>28117</v>
      </c>
    </row>
    <row r="2111" spans="1:7" x14ac:dyDescent="0.25">
      <c r="A2111" s="19" t="s">
        <v>115</v>
      </c>
      <c r="B2111" s="19" t="s">
        <v>2253</v>
      </c>
      <c r="C2111" s="21">
        <v>162466</v>
      </c>
      <c r="D2111" s="21">
        <v>162502</v>
      </c>
      <c r="E2111" s="21">
        <v>162473</v>
      </c>
      <c r="F2111" s="21">
        <v>162521</v>
      </c>
      <c r="G2111" s="21">
        <v>162594</v>
      </c>
    </row>
    <row r="2112" spans="1:7" x14ac:dyDescent="0.25">
      <c r="A2112" s="19" t="s">
        <v>115</v>
      </c>
      <c r="B2112" s="19" t="s">
        <v>2254</v>
      </c>
      <c r="C2112" s="21">
        <v>40882</v>
      </c>
      <c r="D2112" s="21">
        <v>41011</v>
      </c>
      <c r="E2112" s="21">
        <v>41116</v>
      </c>
      <c r="F2112" s="21">
        <v>41157</v>
      </c>
      <c r="G2112" s="21">
        <v>41297</v>
      </c>
    </row>
    <row r="2113" spans="1:7" x14ac:dyDescent="0.25">
      <c r="A2113" s="19" t="s">
        <v>115</v>
      </c>
      <c r="B2113" s="19" t="s">
        <v>1257</v>
      </c>
      <c r="C2113" s="21">
        <v>33861</v>
      </c>
      <c r="D2113" s="21">
        <v>33802</v>
      </c>
      <c r="E2113" s="21">
        <v>33860</v>
      </c>
      <c r="F2113" s="21">
        <v>34007</v>
      </c>
      <c r="G2113" s="21">
        <v>34026</v>
      </c>
    </row>
    <row r="2114" spans="1:7" x14ac:dyDescent="0.25">
      <c r="A2114" s="19" t="s">
        <v>115</v>
      </c>
      <c r="B2114" s="19" t="s">
        <v>1454</v>
      </c>
      <c r="C2114" s="21">
        <v>121154</v>
      </c>
      <c r="D2114" s="21">
        <v>120987</v>
      </c>
      <c r="E2114" s="21">
        <v>120430</v>
      </c>
      <c r="F2114" s="21">
        <v>121242</v>
      </c>
      <c r="G2114" s="21">
        <v>121688</v>
      </c>
    </row>
    <row r="2115" spans="1:7" x14ac:dyDescent="0.25">
      <c r="A2115" s="19" t="s">
        <v>115</v>
      </c>
      <c r="B2115" s="19" t="s">
        <v>2255</v>
      </c>
      <c r="C2115" s="21">
        <v>76666</v>
      </c>
      <c r="D2115" s="21">
        <v>76884</v>
      </c>
      <c r="E2115" s="21">
        <v>77295</v>
      </c>
      <c r="F2115" s="21">
        <v>76848</v>
      </c>
      <c r="G2115" s="21">
        <v>77049</v>
      </c>
    </row>
    <row r="2116" spans="1:7" x14ac:dyDescent="0.25">
      <c r="A2116" s="19" t="s">
        <v>115</v>
      </c>
      <c r="B2116" s="19" t="s">
        <v>2256</v>
      </c>
      <c r="C2116" s="21">
        <v>58518</v>
      </c>
      <c r="D2116" s="21">
        <v>58740</v>
      </c>
      <c r="E2116" s="21">
        <v>59093</v>
      </c>
      <c r="F2116" s="21">
        <v>59317</v>
      </c>
      <c r="G2116" s="21">
        <v>59475</v>
      </c>
    </row>
    <row r="2117" spans="1:7" x14ac:dyDescent="0.25">
      <c r="A2117" s="19" t="s">
        <v>115</v>
      </c>
      <c r="B2117" s="19" t="s">
        <v>2257</v>
      </c>
      <c r="C2117" s="21">
        <v>75314</v>
      </c>
      <c r="D2117" s="21">
        <v>75480</v>
      </c>
      <c r="E2117" s="21">
        <v>75976</v>
      </c>
      <c r="F2117" s="21">
        <v>76436</v>
      </c>
      <c r="G2117" s="21">
        <v>76992</v>
      </c>
    </row>
    <row r="2118" spans="1:7" x14ac:dyDescent="0.25">
      <c r="A2118" s="19" t="s">
        <v>115</v>
      </c>
      <c r="B2118" s="19" t="s">
        <v>2127</v>
      </c>
      <c r="C2118" s="21">
        <v>55178</v>
      </c>
      <c r="D2118" s="21">
        <v>55194</v>
      </c>
      <c r="E2118" s="21">
        <v>55267</v>
      </c>
      <c r="F2118" s="21">
        <v>55467</v>
      </c>
      <c r="G2118" s="21">
        <v>55650</v>
      </c>
    </row>
    <row r="2119" spans="1:7" x14ac:dyDescent="0.25">
      <c r="A2119" s="19" t="s">
        <v>115</v>
      </c>
      <c r="B2119" s="19" t="s">
        <v>987</v>
      </c>
      <c r="C2119" s="21">
        <v>48590</v>
      </c>
      <c r="D2119" s="21">
        <v>48622</v>
      </c>
      <c r="E2119" s="21">
        <v>48738</v>
      </c>
      <c r="F2119" s="21">
        <v>48765</v>
      </c>
      <c r="G2119" s="21">
        <v>49030</v>
      </c>
    </row>
    <row r="2120" spans="1:7" x14ac:dyDescent="0.25">
      <c r="A2120" s="19" t="s">
        <v>115</v>
      </c>
      <c r="B2120" s="19" t="s">
        <v>1458</v>
      </c>
      <c r="C2120" s="21">
        <v>370606</v>
      </c>
      <c r="D2120" s="21">
        <v>371248</v>
      </c>
      <c r="E2120" s="21">
        <v>372003</v>
      </c>
      <c r="F2120" s="21">
        <v>373447</v>
      </c>
      <c r="G2120" s="21">
        <v>374715</v>
      </c>
    </row>
    <row r="2121" spans="1:7" x14ac:dyDescent="0.25">
      <c r="A2121" s="19" t="s">
        <v>115</v>
      </c>
      <c r="B2121" s="19" t="s">
        <v>1205</v>
      </c>
      <c r="C2121" s="21">
        <v>541013</v>
      </c>
      <c r="D2121" s="21">
        <v>541353</v>
      </c>
      <c r="E2121" s="21">
        <v>541514</v>
      </c>
      <c r="F2121" s="21">
        <v>541003</v>
      </c>
      <c r="G2121" s="21">
        <v>541788</v>
      </c>
    </row>
    <row r="2122" spans="1:7" x14ac:dyDescent="0.25">
      <c r="A2122" s="19" t="s">
        <v>115</v>
      </c>
      <c r="B2122" s="19" t="s">
        <v>2258</v>
      </c>
      <c r="C2122" s="21">
        <v>197974</v>
      </c>
      <c r="D2122" s="21">
        <v>198539</v>
      </c>
      <c r="E2122" s="21">
        <v>200281</v>
      </c>
      <c r="F2122" s="21">
        <v>201715</v>
      </c>
      <c r="G2122" s="21">
        <v>203328</v>
      </c>
    </row>
    <row r="2123" spans="1:7" x14ac:dyDescent="0.25">
      <c r="A2123" s="19" t="s">
        <v>115</v>
      </c>
      <c r="B2123" s="19" t="s">
        <v>2259</v>
      </c>
      <c r="C2123" s="21">
        <v>91987</v>
      </c>
      <c r="D2123" s="21">
        <v>92079</v>
      </c>
      <c r="E2123" s="21">
        <v>92308</v>
      </c>
      <c r="F2123" s="21">
        <v>92560</v>
      </c>
      <c r="G2123" s="21">
        <v>92739</v>
      </c>
    </row>
    <row r="2124" spans="1:7" x14ac:dyDescent="0.25">
      <c r="A2124" s="19" t="s">
        <v>115</v>
      </c>
      <c r="B2124" s="19" t="s">
        <v>1092</v>
      </c>
      <c r="C2124" s="21">
        <v>58988</v>
      </c>
      <c r="D2124" s="21">
        <v>57782</v>
      </c>
      <c r="E2124" s="21">
        <v>56798</v>
      </c>
      <c r="F2124" s="21">
        <v>55581</v>
      </c>
      <c r="G2124" s="21">
        <v>54388</v>
      </c>
    </row>
    <row r="2125" spans="1:7" x14ac:dyDescent="0.25">
      <c r="A2125" s="19" t="s">
        <v>115</v>
      </c>
      <c r="B2125" s="19" t="s">
        <v>2260</v>
      </c>
      <c r="C2125" s="21">
        <v>28275</v>
      </c>
      <c r="D2125" s="21">
        <v>28253</v>
      </c>
      <c r="E2125" s="21">
        <v>28283</v>
      </c>
      <c r="F2125" s="21">
        <v>28177</v>
      </c>
      <c r="G2125" s="21">
        <v>28319</v>
      </c>
    </row>
    <row r="2126" spans="1:7" x14ac:dyDescent="0.25">
      <c r="A2126" s="19" t="s">
        <v>115</v>
      </c>
      <c r="B2126" s="19" t="s">
        <v>2261</v>
      </c>
      <c r="C2126" s="21">
        <v>13085</v>
      </c>
      <c r="D2126" s="21">
        <v>13145</v>
      </c>
      <c r="E2126" s="21">
        <v>13082</v>
      </c>
      <c r="F2126" s="21">
        <v>13022</v>
      </c>
      <c r="G2126" s="21">
        <v>13082</v>
      </c>
    </row>
    <row r="2127" spans="1:7" x14ac:dyDescent="0.25">
      <c r="A2127" s="19" t="s">
        <v>115</v>
      </c>
      <c r="B2127" s="19" t="s">
        <v>1368</v>
      </c>
      <c r="C2127" s="21">
        <v>234602</v>
      </c>
      <c r="D2127" s="21">
        <v>231945</v>
      </c>
      <c r="E2127" s="21">
        <v>228709</v>
      </c>
      <c r="F2127" s="21">
        <v>226539</v>
      </c>
      <c r="G2127" s="21">
        <v>223864</v>
      </c>
    </row>
    <row r="2128" spans="1:7" x14ac:dyDescent="0.25">
      <c r="A2128" s="19" t="s">
        <v>115</v>
      </c>
      <c r="B2128" s="19" t="s">
        <v>993</v>
      </c>
      <c r="C2128" s="21">
        <v>59911</v>
      </c>
      <c r="D2128" s="21">
        <v>60111</v>
      </c>
      <c r="E2128" s="21">
        <v>60491</v>
      </c>
      <c r="F2128" s="21">
        <v>60598</v>
      </c>
      <c r="G2128" s="21">
        <v>61020</v>
      </c>
    </row>
    <row r="2129" spans="1:7" x14ac:dyDescent="0.25">
      <c r="A2129" s="19" t="s">
        <v>115</v>
      </c>
      <c r="B2129" s="19" t="s">
        <v>1369</v>
      </c>
      <c r="C2129" s="21">
        <v>115710</v>
      </c>
      <c r="D2129" s="21">
        <v>115790</v>
      </c>
      <c r="E2129" s="21">
        <v>116168</v>
      </c>
      <c r="F2129" s="21">
        <v>116613</v>
      </c>
      <c r="G2129" s="21">
        <v>116214</v>
      </c>
    </row>
    <row r="2130" spans="1:7" x14ac:dyDescent="0.25">
      <c r="A2130" s="19" t="s">
        <v>115</v>
      </c>
      <c r="B2130" s="19" t="s">
        <v>2228</v>
      </c>
      <c r="C2130" s="21">
        <v>36692</v>
      </c>
      <c r="D2130" s="21">
        <v>36739</v>
      </c>
      <c r="E2130" s="21">
        <v>36707</v>
      </c>
      <c r="F2130" s="21">
        <v>36937</v>
      </c>
      <c r="G2130" s="21">
        <v>37007</v>
      </c>
    </row>
    <row r="2131" spans="1:7" x14ac:dyDescent="0.25">
      <c r="A2131" s="19" t="s">
        <v>115</v>
      </c>
      <c r="B2131" s="19" t="s">
        <v>2262</v>
      </c>
      <c r="C2131" s="21">
        <v>130817</v>
      </c>
      <c r="D2131" s="21">
        <v>130441</v>
      </c>
      <c r="E2131" s="21">
        <v>130437</v>
      </c>
      <c r="F2131" s="21">
        <v>129768</v>
      </c>
      <c r="G2131" s="21">
        <v>129285</v>
      </c>
    </row>
    <row r="2132" spans="1:7" x14ac:dyDescent="0.25">
      <c r="A2132" s="19" t="s">
        <v>115</v>
      </c>
      <c r="B2132" s="19" t="s">
        <v>2263</v>
      </c>
      <c r="C2132" s="21">
        <v>21772</v>
      </c>
      <c r="D2132" s="21">
        <v>21918</v>
      </c>
      <c r="E2132" s="21">
        <v>22063</v>
      </c>
      <c r="F2132" s="21">
        <v>22071</v>
      </c>
      <c r="G2132" s="21">
        <v>22176</v>
      </c>
    </row>
    <row r="2133" spans="1:7" x14ac:dyDescent="0.25">
      <c r="A2133" s="19" t="s">
        <v>116</v>
      </c>
      <c r="B2133" s="19" t="s">
        <v>1509</v>
      </c>
      <c r="C2133" s="21">
        <v>22194</v>
      </c>
      <c r="D2133" s="21">
        <v>22224</v>
      </c>
      <c r="E2133" s="21">
        <v>22119</v>
      </c>
      <c r="F2133" s="21">
        <v>22305</v>
      </c>
      <c r="G2133" s="21">
        <v>22259</v>
      </c>
    </row>
    <row r="2134" spans="1:7" x14ac:dyDescent="0.25">
      <c r="A2134" s="19" t="s">
        <v>116</v>
      </c>
      <c r="B2134" s="19" t="s">
        <v>2264</v>
      </c>
      <c r="C2134" s="21">
        <v>5702</v>
      </c>
      <c r="D2134" s="21">
        <v>5765</v>
      </c>
      <c r="E2134" s="21">
        <v>5913</v>
      </c>
      <c r="F2134" s="21">
        <v>5936</v>
      </c>
      <c r="G2134" s="21">
        <v>5917</v>
      </c>
    </row>
    <row r="2135" spans="1:7" x14ac:dyDescent="0.25">
      <c r="A2135" s="19" t="s">
        <v>116</v>
      </c>
      <c r="B2135" s="19" t="s">
        <v>2265</v>
      </c>
      <c r="C2135" s="21">
        <v>13758</v>
      </c>
      <c r="D2135" s="21">
        <v>13795</v>
      </c>
      <c r="E2135" s="21">
        <v>13779</v>
      </c>
      <c r="F2135" s="21">
        <v>13894</v>
      </c>
      <c r="G2135" s="21">
        <v>13889</v>
      </c>
    </row>
    <row r="2136" spans="1:7" x14ac:dyDescent="0.25">
      <c r="A2136" s="19" t="s">
        <v>116</v>
      </c>
      <c r="B2136" s="19" t="s">
        <v>2266</v>
      </c>
      <c r="C2136" s="21">
        <v>5311</v>
      </c>
      <c r="D2136" s="21">
        <v>5318</v>
      </c>
      <c r="E2136" s="21">
        <v>5364</v>
      </c>
      <c r="F2136" s="21">
        <v>5435</v>
      </c>
      <c r="G2136" s="21">
        <v>5455</v>
      </c>
    </row>
    <row r="2137" spans="1:7" x14ac:dyDescent="0.25">
      <c r="A2137" s="19" t="s">
        <v>116</v>
      </c>
      <c r="B2137" s="19" t="s">
        <v>2267</v>
      </c>
      <c r="C2137" s="21">
        <v>21859</v>
      </c>
      <c r="D2137" s="21">
        <v>21720</v>
      </c>
      <c r="E2137" s="21">
        <v>21779</v>
      </c>
      <c r="F2137" s="21">
        <v>22427</v>
      </c>
      <c r="G2137" s="21">
        <v>23554</v>
      </c>
    </row>
    <row r="2138" spans="1:7" x14ac:dyDescent="0.25">
      <c r="A2138" s="19" t="s">
        <v>116</v>
      </c>
      <c r="B2138" s="19" t="s">
        <v>1386</v>
      </c>
      <c r="C2138" s="21">
        <v>9429</v>
      </c>
      <c r="D2138" s="21">
        <v>9454</v>
      </c>
      <c r="E2138" s="21">
        <v>9512</v>
      </c>
      <c r="F2138" s="21">
        <v>9625</v>
      </c>
      <c r="G2138" s="21">
        <v>9762</v>
      </c>
    </row>
    <row r="2139" spans="1:7" x14ac:dyDescent="0.25">
      <c r="A2139" s="19" t="s">
        <v>116</v>
      </c>
      <c r="B2139" s="19" t="s">
        <v>1279</v>
      </c>
      <c r="C2139" s="21">
        <v>47995</v>
      </c>
      <c r="D2139" s="21">
        <v>47191</v>
      </c>
      <c r="E2139" s="21">
        <v>46481</v>
      </c>
      <c r="F2139" s="21">
        <v>45599</v>
      </c>
      <c r="G2139" s="21">
        <v>45021</v>
      </c>
    </row>
    <row r="2140" spans="1:7" x14ac:dyDescent="0.25">
      <c r="A2140" s="19" t="s">
        <v>116</v>
      </c>
      <c r="B2140" s="19" t="s">
        <v>2268</v>
      </c>
      <c r="C2140" s="21">
        <v>28762</v>
      </c>
      <c r="D2140" s="21">
        <v>29028</v>
      </c>
      <c r="E2140" s="21">
        <v>29356</v>
      </c>
      <c r="F2140" s="21">
        <v>29630</v>
      </c>
      <c r="G2140" s="21">
        <v>29433</v>
      </c>
    </row>
    <row r="2141" spans="1:7" x14ac:dyDescent="0.25">
      <c r="A2141" s="19" t="s">
        <v>116</v>
      </c>
      <c r="B2141" s="19" t="s">
        <v>2269</v>
      </c>
      <c r="C2141" s="21">
        <v>148306</v>
      </c>
      <c r="D2141" s="21">
        <v>144426</v>
      </c>
      <c r="E2141" s="21">
        <v>140001</v>
      </c>
      <c r="F2141" s="21">
        <v>136386</v>
      </c>
      <c r="G2141" s="21">
        <v>133158</v>
      </c>
    </row>
    <row r="2142" spans="1:7" x14ac:dyDescent="0.25">
      <c r="A2142" s="19" t="s">
        <v>116</v>
      </c>
      <c r="B2142" s="19" t="s">
        <v>1635</v>
      </c>
      <c r="C2142" s="21">
        <v>48111</v>
      </c>
      <c r="D2142" s="21">
        <v>48213</v>
      </c>
      <c r="E2142" s="21">
        <v>48273</v>
      </c>
      <c r="F2142" s="21">
        <v>48431</v>
      </c>
      <c r="G2142" s="21">
        <v>48568</v>
      </c>
    </row>
    <row r="2143" spans="1:7" x14ac:dyDescent="0.25">
      <c r="A2143" s="19" t="s">
        <v>116</v>
      </c>
      <c r="B2143" s="19" t="s">
        <v>938</v>
      </c>
      <c r="C2143" s="21">
        <v>48657</v>
      </c>
      <c r="D2143" s="21">
        <v>48607</v>
      </c>
      <c r="E2143" s="21">
        <v>48891</v>
      </c>
      <c r="F2143" s="21">
        <v>48791</v>
      </c>
      <c r="G2143" s="21">
        <v>48376</v>
      </c>
    </row>
    <row r="2144" spans="1:7" x14ac:dyDescent="0.25">
      <c r="A2144" s="19" t="s">
        <v>116</v>
      </c>
      <c r="B2144" s="19" t="s">
        <v>940</v>
      </c>
      <c r="C2144" s="21">
        <v>14672</v>
      </c>
      <c r="D2144" s="21">
        <v>14698</v>
      </c>
      <c r="E2144" s="21">
        <v>14804</v>
      </c>
      <c r="F2144" s="21">
        <v>14877</v>
      </c>
      <c r="G2144" s="21">
        <v>14984</v>
      </c>
    </row>
    <row r="2145" spans="1:7" x14ac:dyDescent="0.25">
      <c r="A2145" s="19" t="s">
        <v>116</v>
      </c>
      <c r="B2145" s="19" t="s">
        <v>2270</v>
      </c>
      <c r="C2145" s="21">
        <v>2137</v>
      </c>
      <c r="D2145" s="21">
        <v>2165</v>
      </c>
      <c r="E2145" s="21">
        <v>2152</v>
      </c>
      <c r="F2145" s="21">
        <v>2189</v>
      </c>
      <c r="G2145" s="21">
        <v>2225</v>
      </c>
    </row>
    <row r="2146" spans="1:7" x14ac:dyDescent="0.25">
      <c r="A2146" s="19" t="s">
        <v>116</v>
      </c>
      <c r="B2146" s="19" t="s">
        <v>1049</v>
      </c>
      <c r="C2146" s="21">
        <v>284014</v>
      </c>
      <c r="D2146" s="21">
        <v>281166</v>
      </c>
      <c r="E2146" s="21">
        <v>279542</v>
      </c>
      <c r="F2146" s="21">
        <v>277809</v>
      </c>
      <c r="G2146" s="21">
        <v>273841</v>
      </c>
    </row>
    <row r="2147" spans="1:7" x14ac:dyDescent="0.25">
      <c r="A2147" s="19" t="s">
        <v>116</v>
      </c>
      <c r="B2147" s="19" t="s">
        <v>2271</v>
      </c>
      <c r="C2147" s="21">
        <v>5495</v>
      </c>
      <c r="D2147" s="21">
        <v>5520</v>
      </c>
      <c r="E2147" s="21">
        <v>5630</v>
      </c>
      <c r="F2147" s="21">
        <v>5652</v>
      </c>
      <c r="G2147" s="21">
        <v>5608</v>
      </c>
    </row>
    <row r="2148" spans="1:7" x14ac:dyDescent="0.25">
      <c r="A2148" s="19" t="s">
        <v>116</v>
      </c>
      <c r="B2148" s="19" t="s">
        <v>1563</v>
      </c>
      <c r="C2148" s="21">
        <v>120749</v>
      </c>
      <c r="D2148" s="21">
        <v>120528</v>
      </c>
      <c r="E2148" s="21">
        <v>121786</v>
      </c>
      <c r="F2148" s="21">
        <v>121743</v>
      </c>
      <c r="G2148" s="21">
        <v>124005</v>
      </c>
    </row>
    <row r="2149" spans="1:7" x14ac:dyDescent="0.25">
      <c r="A2149" s="19" t="s">
        <v>116</v>
      </c>
      <c r="B2149" s="19" t="s">
        <v>2272</v>
      </c>
      <c r="C2149" s="21">
        <v>5666</v>
      </c>
      <c r="D2149" s="21">
        <v>5820</v>
      </c>
      <c r="E2149" s="21">
        <v>5863</v>
      </c>
      <c r="F2149" s="21">
        <v>5933</v>
      </c>
      <c r="G2149" s="21">
        <v>6006</v>
      </c>
    </row>
    <row r="2150" spans="1:7" x14ac:dyDescent="0.25">
      <c r="A2150" s="19" t="s">
        <v>116</v>
      </c>
      <c r="B2150" s="19" t="s">
        <v>2273</v>
      </c>
      <c r="C2150" s="21">
        <v>14142</v>
      </c>
      <c r="D2150" s="21">
        <v>14300</v>
      </c>
      <c r="E2150" s="21">
        <v>14332</v>
      </c>
      <c r="F2150" s="21">
        <v>14465</v>
      </c>
      <c r="G2150" s="21">
        <v>14709</v>
      </c>
    </row>
    <row r="2151" spans="1:7" x14ac:dyDescent="0.25">
      <c r="A2151" s="19" t="s">
        <v>116</v>
      </c>
      <c r="B2151" s="19" t="s">
        <v>2274</v>
      </c>
      <c r="C2151" s="21">
        <v>71522</v>
      </c>
      <c r="D2151" s="21">
        <v>71730</v>
      </c>
      <c r="E2151" s="21">
        <v>71890</v>
      </c>
      <c r="F2151" s="21">
        <v>71191</v>
      </c>
      <c r="G2151" s="21">
        <v>70801</v>
      </c>
    </row>
    <row r="2152" spans="1:7" x14ac:dyDescent="0.25">
      <c r="A2152" s="19" t="s">
        <v>116</v>
      </c>
      <c r="B2152" s="19" t="s">
        <v>1167</v>
      </c>
      <c r="C2152" s="21">
        <v>29003</v>
      </c>
      <c r="D2152" s="21">
        <v>28995</v>
      </c>
      <c r="E2152" s="21">
        <v>28974</v>
      </c>
      <c r="F2152" s="21">
        <v>29222</v>
      </c>
      <c r="G2152" s="21">
        <v>29565</v>
      </c>
    </row>
    <row r="2153" spans="1:7" x14ac:dyDescent="0.25">
      <c r="A2153" s="19" t="s">
        <v>116</v>
      </c>
      <c r="B2153" s="19" t="s">
        <v>1473</v>
      </c>
      <c r="C2153" s="21">
        <v>43009</v>
      </c>
      <c r="D2153" s="21">
        <v>42814</v>
      </c>
      <c r="E2153" s="21">
        <v>42672</v>
      </c>
      <c r="F2153" s="21">
        <v>41965</v>
      </c>
      <c r="G2153" s="21">
        <v>41704</v>
      </c>
    </row>
    <row r="2154" spans="1:7" x14ac:dyDescent="0.25">
      <c r="A2154" s="19" t="s">
        <v>116</v>
      </c>
      <c r="B2154" s="19" t="s">
        <v>2275</v>
      </c>
      <c r="C2154" s="21">
        <v>4891</v>
      </c>
      <c r="D2154" s="21">
        <v>4931</v>
      </c>
      <c r="E2154" s="21">
        <v>4899</v>
      </c>
      <c r="F2154" s="21">
        <v>4905</v>
      </c>
      <c r="G2154" s="21">
        <v>4984</v>
      </c>
    </row>
    <row r="2155" spans="1:7" x14ac:dyDescent="0.25">
      <c r="A2155" s="19" t="s">
        <v>116</v>
      </c>
      <c r="B2155" s="19" t="s">
        <v>1567</v>
      </c>
      <c r="C2155" s="21">
        <v>3859</v>
      </c>
      <c r="D2155" s="21">
        <v>3939</v>
      </c>
      <c r="E2155" s="21">
        <v>3970</v>
      </c>
      <c r="F2155" s="21">
        <v>4085</v>
      </c>
      <c r="G2155" s="21">
        <v>4223</v>
      </c>
    </row>
    <row r="2156" spans="1:7" x14ac:dyDescent="0.25">
      <c r="A2156" s="19" t="s">
        <v>116</v>
      </c>
      <c r="B2156" s="19" t="s">
        <v>1176</v>
      </c>
      <c r="C2156" s="21">
        <v>61056</v>
      </c>
      <c r="D2156" s="21">
        <v>61095</v>
      </c>
      <c r="E2156" s="21">
        <v>61600</v>
      </c>
      <c r="F2156" s="21">
        <v>62493</v>
      </c>
      <c r="G2156" s="21">
        <v>63248</v>
      </c>
    </row>
    <row r="2157" spans="1:7" x14ac:dyDescent="0.25">
      <c r="A2157" s="19" t="s">
        <v>116</v>
      </c>
      <c r="B2157" s="19" t="s">
        <v>2276</v>
      </c>
      <c r="C2157" s="21">
        <v>27711</v>
      </c>
      <c r="D2157" s="21">
        <v>27746</v>
      </c>
      <c r="E2157" s="21">
        <v>27857</v>
      </c>
      <c r="F2157" s="21">
        <v>27940</v>
      </c>
      <c r="G2157" s="21">
        <v>27920</v>
      </c>
    </row>
    <row r="2158" spans="1:7" x14ac:dyDescent="0.25">
      <c r="A2158" s="19" t="s">
        <v>116</v>
      </c>
      <c r="B2158" s="19" t="s">
        <v>1315</v>
      </c>
      <c r="C2158" s="21">
        <v>55834</v>
      </c>
      <c r="D2158" s="21">
        <v>55448</v>
      </c>
      <c r="E2158" s="21">
        <v>54829</v>
      </c>
      <c r="F2158" s="21">
        <v>54683</v>
      </c>
      <c r="G2158" s="21">
        <v>54559</v>
      </c>
    </row>
    <row r="2159" spans="1:7" x14ac:dyDescent="0.25">
      <c r="A2159" s="19" t="s">
        <v>116</v>
      </c>
      <c r="B2159" s="19" t="s">
        <v>1061</v>
      </c>
      <c r="C2159" s="21">
        <v>4333</v>
      </c>
      <c r="D2159" s="21">
        <v>4321</v>
      </c>
      <c r="E2159" s="21">
        <v>4379</v>
      </c>
      <c r="F2159" s="21">
        <v>4454</v>
      </c>
      <c r="G2159" s="21">
        <v>4500</v>
      </c>
    </row>
    <row r="2160" spans="1:7" x14ac:dyDescent="0.25">
      <c r="A2160" s="19" t="s">
        <v>116</v>
      </c>
      <c r="B2160" s="19" t="s">
        <v>2277</v>
      </c>
      <c r="C2160" s="21">
        <v>5712</v>
      </c>
      <c r="D2160" s="21">
        <v>5814</v>
      </c>
      <c r="E2160" s="21">
        <v>5793</v>
      </c>
      <c r="F2160" s="21">
        <v>5954</v>
      </c>
      <c r="G2160" s="21">
        <v>6031</v>
      </c>
    </row>
    <row r="2161" spans="1:7" x14ac:dyDescent="0.25">
      <c r="A2161" s="19" t="s">
        <v>116</v>
      </c>
      <c r="B2161" s="19" t="s">
        <v>2278</v>
      </c>
      <c r="C2161" s="21">
        <v>2653</v>
      </c>
      <c r="D2161" s="21">
        <v>2691</v>
      </c>
      <c r="E2161" s="21">
        <v>2710</v>
      </c>
      <c r="F2161" s="21">
        <v>2712</v>
      </c>
      <c r="G2161" s="21">
        <v>2782</v>
      </c>
    </row>
    <row r="2162" spans="1:7" x14ac:dyDescent="0.25">
      <c r="A2162" s="19" t="s">
        <v>116</v>
      </c>
      <c r="B2162" s="19" t="s">
        <v>1575</v>
      </c>
      <c r="C2162" s="21">
        <v>3688</v>
      </c>
      <c r="D2162" s="21">
        <v>3727</v>
      </c>
      <c r="E2162" s="21">
        <v>3784</v>
      </c>
      <c r="F2162" s="21">
        <v>3776</v>
      </c>
      <c r="G2162" s="21">
        <v>3826</v>
      </c>
    </row>
    <row r="2163" spans="1:7" x14ac:dyDescent="0.25">
      <c r="A2163" s="19" t="s">
        <v>116</v>
      </c>
      <c r="B2163" s="19" t="s">
        <v>1577</v>
      </c>
      <c r="C2163" s="21">
        <v>12627</v>
      </c>
      <c r="D2163" s="21">
        <v>12636</v>
      </c>
      <c r="E2163" s="21">
        <v>12726</v>
      </c>
      <c r="F2163" s="21">
        <v>12695</v>
      </c>
      <c r="G2163" s="21">
        <v>12750</v>
      </c>
    </row>
    <row r="2164" spans="1:7" x14ac:dyDescent="0.25">
      <c r="A2164" s="19" t="s">
        <v>116</v>
      </c>
      <c r="B2164" s="19" t="s">
        <v>2279</v>
      </c>
      <c r="C2164" s="21">
        <v>13279</v>
      </c>
      <c r="D2164" s="21">
        <v>13305</v>
      </c>
      <c r="E2164" s="21">
        <v>13265</v>
      </c>
      <c r="F2164" s="21">
        <v>13417</v>
      </c>
      <c r="G2164" s="21">
        <v>13592</v>
      </c>
    </row>
    <row r="2165" spans="1:7" x14ac:dyDescent="0.25">
      <c r="A2165" s="19" t="s">
        <v>116</v>
      </c>
      <c r="B2165" s="19" t="s">
        <v>964</v>
      </c>
      <c r="C2165" s="21">
        <v>24530</v>
      </c>
      <c r="D2165" s="21">
        <v>24775</v>
      </c>
      <c r="E2165" s="21">
        <v>25112</v>
      </c>
      <c r="F2165" s="21">
        <v>25440</v>
      </c>
      <c r="G2165" s="21">
        <v>25459</v>
      </c>
    </row>
    <row r="2166" spans="1:7" x14ac:dyDescent="0.25">
      <c r="A2166" s="19" t="s">
        <v>116</v>
      </c>
      <c r="B2166" s="19" t="s">
        <v>965</v>
      </c>
      <c r="C2166" s="21">
        <v>6002</v>
      </c>
      <c r="D2166" s="21">
        <v>6106</v>
      </c>
      <c r="E2166" s="21">
        <v>6164</v>
      </c>
      <c r="F2166" s="21">
        <v>6250</v>
      </c>
      <c r="G2166" s="21">
        <v>6266</v>
      </c>
    </row>
    <row r="2167" spans="1:7" x14ac:dyDescent="0.25">
      <c r="A2167" s="19" t="s">
        <v>116</v>
      </c>
      <c r="B2167" s="19" t="s">
        <v>2169</v>
      </c>
      <c r="C2167" s="21">
        <v>11085</v>
      </c>
      <c r="D2167" s="21">
        <v>11020</v>
      </c>
      <c r="E2167" s="21">
        <v>11121</v>
      </c>
      <c r="F2167" s="21">
        <v>11126</v>
      </c>
      <c r="G2167" s="21">
        <v>10967</v>
      </c>
    </row>
    <row r="2168" spans="1:7" x14ac:dyDescent="0.25">
      <c r="A2168" s="19" t="s">
        <v>116</v>
      </c>
      <c r="B2168" s="19" t="s">
        <v>2280</v>
      </c>
      <c r="C2168" s="21">
        <v>43538</v>
      </c>
      <c r="D2168" s="21">
        <v>43944</v>
      </c>
      <c r="E2168" s="21">
        <v>44403</v>
      </c>
      <c r="F2168" s="21">
        <v>44901</v>
      </c>
      <c r="G2168" s="21">
        <v>45226</v>
      </c>
    </row>
    <row r="2169" spans="1:7" x14ac:dyDescent="0.25">
      <c r="A2169" s="19" t="s">
        <v>116</v>
      </c>
      <c r="B2169" s="19" t="s">
        <v>2281</v>
      </c>
      <c r="C2169" s="21">
        <v>15765</v>
      </c>
      <c r="D2169" s="21">
        <v>15814</v>
      </c>
      <c r="E2169" s="21">
        <v>15688</v>
      </c>
      <c r="F2169" s="21">
        <v>15613</v>
      </c>
      <c r="G2169" s="21">
        <v>15588</v>
      </c>
    </row>
    <row r="2170" spans="1:7" x14ac:dyDescent="0.25">
      <c r="A2170" s="19" t="s">
        <v>116</v>
      </c>
      <c r="B2170" s="19" t="s">
        <v>1182</v>
      </c>
      <c r="C2170" s="21">
        <v>8708</v>
      </c>
      <c r="D2170" s="21">
        <v>8732</v>
      </c>
      <c r="E2170" s="21">
        <v>8849</v>
      </c>
      <c r="F2170" s="21">
        <v>9025</v>
      </c>
      <c r="G2170" s="21">
        <v>9116</v>
      </c>
    </row>
    <row r="2171" spans="1:7" x14ac:dyDescent="0.25">
      <c r="A2171" s="19" t="s">
        <v>116</v>
      </c>
      <c r="B2171" s="19" t="s">
        <v>2282</v>
      </c>
      <c r="C2171" s="21">
        <v>10073</v>
      </c>
      <c r="D2171" s="21">
        <v>10175</v>
      </c>
      <c r="E2171" s="21">
        <v>10318</v>
      </c>
      <c r="F2171" s="21">
        <v>10550</v>
      </c>
      <c r="G2171" s="21">
        <v>10624</v>
      </c>
    </row>
    <row r="2172" spans="1:7" x14ac:dyDescent="0.25">
      <c r="A2172" s="19" t="s">
        <v>116</v>
      </c>
      <c r="B2172" s="19" t="s">
        <v>2283</v>
      </c>
      <c r="C2172" s="21">
        <v>49853</v>
      </c>
      <c r="D2172" s="21">
        <v>50093</v>
      </c>
      <c r="E2172" s="21">
        <v>50020</v>
      </c>
      <c r="F2172" s="21">
        <v>50144</v>
      </c>
      <c r="G2172" s="21">
        <v>50018</v>
      </c>
    </row>
    <row r="2173" spans="1:7" x14ac:dyDescent="0.25">
      <c r="A2173" s="19" t="s">
        <v>116</v>
      </c>
      <c r="B2173" s="19" t="s">
        <v>1069</v>
      </c>
      <c r="C2173" s="21">
        <v>34877</v>
      </c>
      <c r="D2173" s="21">
        <v>34837</v>
      </c>
      <c r="E2173" s="21">
        <v>34961</v>
      </c>
      <c r="F2173" s="21">
        <v>34872</v>
      </c>
      <c r="G2173" s="21">
        <v>34928</v>
      </c>
    </row>
    <row r="2174" spans="1:7" x14ac:dyDescent="0.25">
      <c r="A2174" s="19" t="s">
        <v>116</v>
      </c>
      <c r="B2174" s="19" t="s">
        <v>1071</v>
      </c>
      <c r="C2174" s="21">
        <v>48011</v>
      </c>
      <c r="D2174" s="21">
        <v>47248</v>
      </c>
      <c r="E2174" s="21">
        <v>46785</v>
      </c>
      <c r="F2174" s="21">
        <v>46027</v>
      </c>
      <c r="G2174" s="21">
        <v>45346</v>
      </c>
    </row>
    <row r="2175" spans="1:7" x14ac:dyDescent="0.25">
      <c r="A2175" s="19" t="s">
        <v>116</v>
      </c>
      <c r="B2175" s="19" t="s">
        <v>2284</v>
      </c>
      <c r="C2175" s="21">
        <v>10253</v>
      </c>
      <c r="D2175" s="21">
        <v>10156</v>
      </c>
      <c r="E2175" s="21">
        <v>10076</v>
      </c>
      <c r="F2175" s="21">
        <v>10016</v>
      </c>
      <c r="G2175" s="21">
        <v>9815</v>
      </c>
    </row>
    <row r="2176" spans="1:7" x14ac:dyDescent="0.25">
      <c r="A2176" s="19" t="s">
        <v>116</v>
      </c>
      <c r="B2176" s="19" t="s">
        <v>2285</v>
      </c>
      <c r="C2176" s="21">
        <v>40474</v>
      </c>
      <c r="D2176" s="21">
        <v>39887</v>
      </c>
      <c r="E2176" s="21">
        <v>39306</v>
      </c>
      <c r="F2176" s="21">
        <v>38597</v>
      </c>
      <c r="G2176" s="21">
        <v>37973</v>
      </c>
    </row>
    <row r="2177" spans="1:7" x14ac:dyDescent="0.25">
      <c r="A2177" s="19" t="s">
        <v>116</v>
      </c>
      <c r="B2177" s="19" t="s">
        <v>2286</v>
      </c>
      <c r="C2177" s="21">
        <v>32832</v>
      </c>
      <c r="D2177" s="21">
        <v>32967</v>
      </c>
      <c r="E2177" s="21">
        <v>33031</v>
      </c>
      <c r="F2177" s="21">
        <v>33078</v>
      </c>
      <c r="G2177" s="21">
        <v>33173</v>
      </c>
    </row>
    <row r="2178" spans="1:7" x14ac:dyDescent="0.25">
      <c r="A2178" s="19" t="s">
        <v>116</v>
      </c>
      <c r="B2178" s="19" t="s">
        <v>1334</v>
      </c>
      <c r="C2178" s="21">
        <v>19596</v>
      </c>
      <c r="D2178" s="21">
        <v>19745</v>
      </c>
      <c r="E2178" s="21">
        <v>19701</v>
      </c>
      <c r="F2178" s="21">
        <v>19766</v>
      </c>
      <c r="G2178" s="21">
        <v>19817</v>
      </c>
    </row>
    <row r="2179" spans="1:7" x14ac:dyDescent="0.25">
      <c r="A2179" s="19" t="s">
        <v>116</v>
      </c>
      <c r="B2179" s="19" t="s">
        <v>2287</v>
      </c>
      <c r="C2179" s="21">
        <v>7629</v>
      </c>
      <c r="D2179" s="21">
        <v>7627</v>
      </c>
      <c r="E2179" s="21">
        <v>7684</v>
      </c>
      <c r="F2179" s="21">
        <v>7751</v>
      </c>
      <c r="G2179" s="21">
        <v>7771</v>
      </c>
    </row>
    <row r="2180" spans="1:7" x14ac:dyDescent="0.25">
      <c r="A2180" s="19" t="s">
        <v>116</v>
      </c>
      <c r="B2180" s="19" t="s">
        <v>976</v>
      </c>
      <c r="C2180" s="21">
        <v>16931</v>
      </c>
      <c r="D2180" s="21">
        <v>16727</v>
      </c>
      <c r="E2180" s="21">
        <v>16364</v>
      </c>
      <c r="F2180" s="21">
        <v>16237</v>
      </c>
      <c r="G2180" s="21">
        <v>16266</v>
      </c>
    </row>
    <row r="2181" spans="1:7" x14ac:dyDescent="0.25">
      <c r="A2181" s="19" t="s">
        <v>116</v>
      </c>
      <c r="B2181" s="19" t="s">
        <v>2288</v>
      </c>
      <c r="C2181" s="21">
        <v>41100</v>
      </c>
      <c r="D2181" s="21">
        <v>41210</v>
      </c>
      <c r="E2181" s="21">
        <v>40988</v>
      </c>
      <c r="F2181" s="21">
        <v>41035</v>
      </c>
      <c r="G2181" s="21">
        <v>40889</v>
      </c>
    </row>
    <row r="2182" spans="1:7" x14ac:dyDescent="0.25">
      <c r="A2182" s="19" t="s">
        <v>116</v>
      </c>
      <c r="B2182" s="19" t="s">
        <v>1337</v>
      </c>
      <c r="C2182" s="21">
        <v>14073</v>
      </c>
      <c r="D2182" s="21">
        <v>13968</v>
      </c>
      <c r="E2182" s="21">
        <v>13918</v>
      </c>
      <c r="F2182" s="21">
        <v>13909</v>
      </c>
      <c r="G2182" s="21">
        <v>13860</v>
      </c>
    </row>
    <row r="2183" spans="1:7" x14ac:dyDescent="0.25">
      <c r="A2183" s="19" t="s">
        <v>116</v>
      </c>
      <c r="B2183" s="19" t="s">
        <v>2289</v>
      </c>
      <c r="C2183" s="21">
        <v>67997</v>
      </c>
      <c r="D2183" s="21">
        <v>68324</v>
      </c>
      <c r="E2183" s="21">
        <v>69027</v>
      </c>
      <c r="F2183" s="21">
        <v>69012</v>
      </c>
      <c r="G2183" s="21">
        <v>69319</v>
      </c>
    </row>
    <row r="2184" spans="1:7" x14ac:dyDescent="0.25">
      <c r="A2184" s="19" t="s">
        <v>116</v>
      </c>
      <c r="B2184" s="19" t="s">
        <v>1487</v>
      </c>
      <c r="C2184" s="21">
        <v>11131</v>
      </c>
      <c r="D2184" s="21">
        <v>11279</v>
      </c>
      <c r="E2184" s="21">
        <v>11303</v>
      </c>
      <c r="F2184" s="21">
        <v>11410</v>
      </c>
      <c r="G2184" s="21">
        <v>11550</v>
      </c>
    </row>
    <row r="2185" spans="1:7" x14ac:dyDescent="0.25">
      <c r="A2185" s="19" t="s">
        <v>116</v>
      </c>
      <c r="B2185" s="19" t="s">
        <v>2290</v>
      </c>
      <c r="C2185" s="21">
        <v>10076</v>
      </c>
      <c r="D2185" s="21">
        <v>10278</v>
      </c>
      <c r="E2185" s="21">
        <v>10322</v>
      </c>
      <c r="F2185" s="21">
        <v>10415</v>
      </c>
      <c r="G2185" s="21">
        <v>10519</v>
      </c>
    </row>
    <row r="2186" spans="1:7" x14ac:dyDescent="0.25">
      <c r="A2186" s="19" t="s">
        <v>116</v>
      </c>
      <c r="B2186" s="19" t="s">
        <v>2291</v>
      </c>
      <c r="C2186" s="21">
        <v>11993</v>
      </c>
      <c r="D2186" s="21">
        <v>12081</v>
      </c>
      <c r="E2186" s="21">
        <v>12076</v>
      </c>
      <c r="F2186" s="21">
        <v>12079</v>
      </c>
      <c r="G2186" s="21">
        <v>12107</v>
      </c>
    </row>
    <row r="2187" spans="1:7" x14ac:dyDescent="0.25">
      <c r="A2187" s="19" t="s">
        <v>116</v>
      </c>
      <c r="B2187" s="19" t="s">
        <v>2292</v>
      </c>
      <c r="C2187" s="21">
        <v>797434</v>
      </c>
      <c r="D2187" s="21">
        <v>790593</v>
      </c>
      <c r="E2187" s="21">
        <v>786068</v>
      </c>
      <c r="F2187" s="21">
        <v>784611</v>
      </c>
      <c r="G2187" s="21">
        <v>777373</v>
      </c>
    </row>
    <row r="2188" spans="1:7" x14ac:dyDescent="0.25">
      <c r="A2188" s="19" t="s">
        <v>116</v>
      </c>
      <c r="B2188" s="19" t="s">
        <v>2293</v>
      </c>
      <c r="C2188" s="21">
        <v>38465</v>
      </c>
      <c r="D2188" s="21">
        <v>38321</v>
      </c>
      <c r="E2188" s="21">
        <v>38819</v>
      </c>
      <c r="F2188" s="21">
        <v>39075</v>
      </c>
      <c r="G2188" s="21">
        <v>39065</v>
      </c>
    </row>
    <row r="2189" spans="1:7" x14ac:dyDescent="0.25">
      <c r="A2189" s="19" t="s">
        <v>116</v>
      </c>
      <c r="B2189" s="19" t="s">
        <v>1593</v>
      </c>
      <c r="C2189" s="21">
        <v>46963</v>
      </c>
      <c r="D2189" s="21">
        <v>47121</v>
      </c>
      <c r="E2189" s="21">
        <v>47346</v>
      </c>
      <c r="F2189" s="21">
        <v>47364</v>
      </c>
      <c r="G2189" s="21">
        <v>47338</v>
      </c>
    </row>
    <row r="2190" spans="1:7" x14ac:dyDescent="0.25">
      <c r="A2190" s="19" t="s">
        <v>116</v>
      </c>
      <c r="B2190" s="19" t="s">
        <v>1595</v>
      </c>
      <c r="C2190" s="21">
        <v>31127</v>
      </c>
      <c r="D2190" s="21">
        <v>31319</v>
      </c>
      <c r="E2190" s="21">
        <v>31368</v>
      </c>
      <c r="F2190" s="21">
        <v>31592</v>
      </c>
      <c r="G2190" s="21">
        <v>31862</v>
      </c>
    </row>
    <row r="2191" spans="1:7" x14ac:dyDescent="0.25">
      <c r="A2191" s="19" t="s">
        <v>116</v>
      </c>
      <c r="B2191" s="19" t="s">
        <v>1596</v>
      </c>
      <c r="C2191" s="21">
        <v>16376</v>
      </c>
      <c r="D2191" s="21">
        <v>16356</v>
      </c>
      <c r="E2191" s="21">
        <v>16419</v>
      </c>
      <c r="F2191" s="21">
        <v>16471</v>
      </c>
      <c r="G2191" s="21">
        <v>16439</v>
      </c>
    </row>
    <row r="2192" spans="1:7" x14ac:dyDescent="0.25">
      <c r="A2192" s="19" t="s">
        <v>116</v>
      </c>
      <c r="B2192" s="19" t="s">
        <v>2294</v>
      </c>
      <c r="C2192" s="21">
        <v>81784</v>
      </c>
      <c r="D2192" s="21">
        <v>82172</v>
      </c>
      <c r="E2192" s="21">
        <v>81908</v>
      </c>
      <c r="F2192" s="21">
        <v>81850</v>
      </c>
      <c r="G2192" s="21">
        <v>81363</v>
      </c>
    </row>
    <row r="2193" spans="1:7" x14ac:dyDescent="0.25">
      <c r="A2193" s="19" t="s">
        <v>116</v>
      </c>
      <c r="B2193" s="19" t="s">
        <v>2295</v>
      </c>
      <c r="C2193" s="21">
        <v>43654</v>
      </c>
      <c r="D2193" s="21">
        <v>43870</v>
      </c>
      <c r="E2193" s="21">
        <v>44154</v>
      </c>
      <c r="F2193" s="21">
        <v>44335</v>
      </c>
      <c r="G2193" s="21">
        <v>44716</v>
      </c>
    </row>
    <row r="2194" spans="1:7" x14ac:dyDescent="0.25">
      <c r="A2194" s="19" t="s">
        <v>116</v>
      </c>
      <c r="B2194" s="19" t="s">
        <v>1922</v>
      </c>
      <c r="C2194" s="21">
        <v>38284</v>
      </c>
      <c r="D2194" s="21">
        <v>38272</v>
      </c>
      <c r="E2194" s="21">
        <v>38371</v>
      </c>
      <c r="F2194" s="21">
        <v>38512</v>
      </c>
      <c r="G2194" s="21">
        <v>38336</v>
      </c>
    </row>
    <row r="2195" spans="1:7" x14ac:dyDescent="0.25">
      <c r="A2195" s="19" t="s">
        <v>116</v>
      </c>
      <c r="B2195" s="19" t="s">
        <v>1597</v>
      </c>
      <c r="C2195" s="21">
        <v>72592</v>
      </c>
      <c r="D2195" s="21">
        <v>72513</v>
      </c>
      <c r="E2195" s="21">
        <v>72185</v>
      </c>
      <c r="F2195" s="21">
        <v>72001</v>
      </c>
      <c r="G2195" s="21">
        <v>71479</v>
      </c>
    </row>
    <row r="2196" spans="1:7" x14ac:dyDescent="0.25">
      <c r="A2196" s="19" t="s">
        <v>116</v>
      </c>
      <c r="B2196" s="19" t="s">
        <v>2296</v>
      </c>
      <c r="C2196" s="21">
        <v>11096</v>
      </c>
      <c r="D2196" s="21">
        <v>11192</v>
      </c>
      <c r="E2196" s="21">
        <v>11118</v>
      </c>
      <c r="F2196" s="21">
        <v>11070</v>
      </c>
      <c r="G2196" s="21">
        <v>11162</v>
      </c>
    </row>
    <row r="2197" spans="1:7" x14ac:dyDescent="0.25">
      <c r="A2197" s="19" t="s">
        <v>116</v>
      </c>
      <c r="B2197" s="19" t="s">
        <v>2297</v>
      </c>
      <c r="C2197" s="21">
        <v>3583</v>
      </c>
      <c r="D2197" s="21">
        <v>3646</v>
      </c>
      <c r="E2197" s="21">
        <v>3661</v>
      </c>
      <c r="F2197" s="21">
        <v>3671</v>
      </c>
      <c r="G2197" s="21">
        <v>3773</v>
      </c>
    </row>
    <row r="2198" spans="1:7" x14ac:dyDescent="0.25">
      <c r="A2198" s="19" t="s">
        <v>116</v>
      </c>
      <c r="B2198" s="19" t="s">
        <v>2298</v>
      </c>
      <c r="C2198" s="21">
        <v>92459</v>
      </c>
      <c r="D2198" s="21">
        <v>91801</v>
      </c>
      <c r="E2198" s="21">
        <v>91435</v>
      </c>
      <c r="F2198" s="21">
        <v>90992</v>
      </c>
      <c r="G2198" s="21">
        <v>90080</v>
      </c>
    </row>
    <row r="2199" spans="1:7" x14ac:dyDescent="0.25">
      <c r="A2199" s="19" t="s">
        <v>116</v>
      </c>
      <c r="B2199" s="19" t="s">
        <v>1262</v>
      </c>
      <c r="C2199" s="21">
        <v>24258</v>
      </c>
      <c r="D2199" s="21">
        <v>24520</v>
      </c>
      <c r="E2199" s="21">
        <v>24845</v>
      </c>
      <c r="F2199" s="21">
        <v>25137</v>
      </c>
      <c r="G2199" s="21">
        <v>25399</v>
      </c>
    </row>
    <row r="2200" spans="1:7" x14ac:dyDescent="0.25">
      <c r="A2200" s="19" t="s">
        <v>116</v>
      </c>
      <c r="B2200" s="19" t="s">
        <v>2299</v>
      </c>
      <c r="C2200" s="21">
        <v>41569</v>
      </c>
      <c r="D2200" s="21">
        <v>41585</v>
      </c>
      <c r="E2200" s="21">
        <v>41742</v>
      </c>
      <c r="F2200" s="21">
        <v>41867</v>
      </c>
      <c r="G2200" s="21">
        <v>41782</v>
      </c>
    </row>
    <row r="2201" spans="1:7" x14ac:dyDescent="0.25">
      <c r="A2201" s="19" t="s">
        <v>116</v>
      </c>
      <c r="B2201" s="19" t="s">
        <v>1351</v>
      </c>
      <c r="C2201" s="21">
        <v>43143</v>
      </c>
      <c r="D2201" s="21">
        <v>43179</v>
      </c>
      <c r="E2201" s="21">
        <v>43340</v>
      </c>
      <c r="F2201" s="21">
        <v>43998</v>
      </c>
      <c r="G2201" s="21">
        <v>44576</v>
      </c>
    </row>
    <row r="2202" spans="1:7" x14ac:dyDescent="0.25">
      <c r="A2202" s="19" t="s">
        <v>116</v>
      </c>
      <c r="B2202" s="19" t="s">
        <v>1973</v>
      </c>
      <c r="C2202" s="21">
        <v>19983</v>
      </c>
      <c r="D2202" s="21">
        <v>20491</v>
      </c>
      <c r="E2202" s="21">
        <v>20924</v>
      </c>
      <c r="F2202" s="21">
        <v>21183</v>
      </c>
      <c r="G2202" s="21">
        <v>21446</v>
      </c>
    </row>
    <row r="2203" spans="1:7" x14ac:dyDescent="0.25">
      <c r="A2203" s="19" t="s">
        <v>116</v>
      </c>
      <c r="B2203" s="19" t="s">
        <v>2300</v>
      </c>
      <c r="C2203" s="21">
        <v>7250</v>
      </c>
      <c r="D2203" s="21">
        <v>7323</v>
      </c>
      <c r="E2203" s="21">
        <v>7399</v>
      </c>
      <c r="F2203" s="21">
        <v>7525</v>
      </c>
      <c r="G2203" s="21">
        <v>7567</v>
      </c>
    </row>
    <row r="2204" spans="1:7" x14ac:dyDescent="0.25">
      <c r="A2204" s="19" t="s">
        <v>116</v>
      </c>
      <c r="B2204" s="19" t="s">
        <v>2301</v>
      </c>
      <c r="C2204" s="21">
        <v>651552</v>
      </c>
      <c r="D2204" s="21">
        <v>647683</v>
      </c>
      <c r="E2204" s="21">
        <v>646437</v>
      </c>
      <c r="F2204" s="21">
        <v>645951</v>
      </c>
      <c r="G2204" s="21">
        <v>640470</v>
      </c>
    </row>
    <row r="2205" spans="1:7" x14ac:dyDescent="0.25">
      <c r="A2205" s="19" t="s">
        <v>116</v>
      </c>
      <c r="B2205" s="19" t="s">
        <v>2302</v>
      </c>
      <c r="C2205" s="21">
        <v>81289</v>
      </c>
      <c r="D2205" s="21">
        <v>80123</v>
      </c>
      <c r="E2205" s="21">
        <v>78984</v>
      </c>
      <c r="F2205" s="21">
        <v>77662</v>
      </c>
      <c r="G2205" s="21">
        <v>76733</v>
      </c>
    </row>
    <row r="2206" spans="1:7" x14ac:dyDescent="0.25">
      <c r="A2206" s="19" t="s">
        <v>116</v>
      </c>
      <c r="B2206" s="19" t="s">
        <v>993</v>
      </c>
      <c r="C2206" s="21">
        <v>51527</v>
      </c>
      <c r="D2206" s="21">
        <v>51791</v>
      </c>
      <c r="E2206" s="21">
        <v>51996</v>
      </c>
      <c r="F2206" s="21">
        <v>52027</v>
      </c>
      <c r="G2206" s="21">
        <v>52091</v>
      </c>
    </row>
    <row r="2207" spans="1:7" x14ac:dyDescent="0.25">
      <c r="A2207" s="19" t="s">
        <v>116</v>
      </c>
      <c r="B2207" s="19" t="s">
        <v>2303</v>
      </c>
      <c r="C2207" s="21">
        <v>10916</v>
      </c>
      <c r="D2207" s="21">
        <v>11036</v>
      </c>
      <c r="E2207" s="21">
        <v>11055</v>
      </c>
      <c r="F2207" s="21">
        <v>11433</v>
      </c>
      <c r="G2207" s="21">
        <v>11687</v>
      </c>
    </row>
    <row r="2208" spans="1:7" x14ac:dyDescent="0.25">
      <c r="A2208" s="19" t="s">
        <v>116</v>
      </c>
      <c r="B2208" s="19" t="s">
        <v>2304</v>
      </c>
      <c r="C2208" s="21">
        <v>8793</v>
      </c>
      <c r="D2208" s="21">
        <v>8893</v>
      </c>
      <c r="E2208" s="21">
        <v>9069</v>
      </c>
      <c r="F2208" s="21">
        <v>9157</v>
      </c>
      <c r="G2208" s="21">
        <v>9303</v>
      </c>
    </row>
    <row r="2209" spans="1:7" x14ac:dyDescent="0.25">
      <c r="A2209" s="19" t="s">
        <v>116</v>
      </c>
      <c r="B2209" s="19" t="s">
        <v>2305</v>
      </c>
      <c r="C2209" s="21">
        <v>20211</v>
      </c>
      <c r="D2209" s="21">
        <v>20312</v>
      </c>
      <c r="E2209" s="21">
        <v>20531</v>
      </c>
      <c r="F2209" s="21">
        <v>20975</v>
      </c>
      <c r="G2209" s="21">
        <v>21608</v>
      </c>
    </row>
    <row r="2210" spans="1:7" x14ac:dyDescent="0.25">
      <c r="A2210" s="19" t="s">
        <v>117</v>
      </c>
      <c r="B2210" s="19" t="s">
        <v>1220</v>
      </c>
      <c r="C2210" s="21">
        <v>16124</v>
      </c>
      <c r="D2210" s="21">
        <v>16034</v>
      </c>
      <c r="E2210" s="21">
        <v>16083</v>
      </c>
      <c r="F2210" s="21">
        <v>15971</v>
      </c>
      <c r="G2210" s="21">
        <v>15882</v>
      </c>
    </row>
    <row r="2211" spans="1:7" x14ac:dyDescent="0.25">
      <c r="A2211" s="19" t="s">
        <v>117</v>
      </c>
      <c r="B2211" s="19" t="s">
        <v>1043</v>
      </c>
      <c r="C2211" s="21">
        <v>93053</v>
      </c>
      <c r="D2211" s="21">
        <v>92442</v>
      </c>
      <c r="E2211" s="21">
        <v>91790</v>
      </c>
      <c r="F2211" s="21">
        <v>89918</v>
      </c>
      <c r="G2211" s="21">
        <v>88333</v>
      </c>
    </row>
    <row r="2212" spans="1:7" x14ac:dyDescent="0.25">
      <c r="A2212" s="19" t="s">
        <v>117</v>
      </c>
      <c r="B2212" s="19" t="s">
        <v>2306</v>
      </c>
      <c r="C2212" s="21">
        <v>418187</v>
      </c>
      <c r="D2212" s="21">
        <v>415416</v>
      </c>
      <c r="E2212" s="21">
        <v>412442</v>
      </c>
      <c r="F2212" s="21">
        <v>406625</v>
      </c>
      <c r="G2212" s="21">
        <v>399647</v>
      </c>
    </row>
    <row r="2213" spans="1:7" x14ac:dyDescent="0.25">
      <c r="A2213" s="19" t="s">
        <v>117</v>
      </c>
      <c r="B2213" s="19" t="s">
        <v>2307</v>
      </c>
      <c r="C2213" s="21">
        <v>40224</v>
      </c>
      <c r="D2213" s="21">
        <v>39711</v>
      </c>
      <c r="E2213" s="21">
        <v>39101</v>
      </c>
      <c r="F2213" s="21">
        <v>38678</v>
      </c>
      <c r="G2213" s="21">
        <v>37797</v>
      </c>
    </row>
    <row r="2214" spans="1:7" x14ac:dyDescent="0.25">
      <c r="A2214" s="19" t="s">
        <v>117</v>
      </c>
      <c r="B2214" s="19" t="s">
        <v>1050</v>
      </c>
      <c r="C2214" s="21">
        <v>52354</v>
      </c>
      <c r="D2214" s="21">
        <v>52245</v>
      </c>
      <c r="E2214" s="21">
        <v>51724</v>
      </c>
      <c r="F2214" s="21">
        <v>50905</v>
      </c>
      <c r="G2214" s="21">
        <v>49646</v>
      </c>
    </row>
    <row r="2215" spans="1:7" x14ac:dyDescent="0.25">
      <c r="A2215" s="19" t="s">
        <v>117</v>
      </c>
      <c r="B2215" s="19" t="s">
        <v>2063</v>
      </c>
      <c r="C2215" s="21">
        <v>64487</v>
      </c>
      <c r="D2215" s="21">
        <v>64272</v>
      </c>
      <c r="E2215" s="21">
        <v>63708</v>
      </c>
      <c r="F2215" s="21">
        <v>63319</v>
      </c>
      <c r="G2215" s="21">
        <v>62643</v>
      </c>
    </row>
    <row r="2216" spans="1:7" x14ac:dyDescent="0.25">
      <c r="A2216" s="19" t="s">
        <v>117</v>
      </c>
      <c r="B2216" s="19" t="s">
        <v>2308</v>
      </c>
      <c r="C2216" s="21">
        <v>24404</v>
      </c>
      <c r="D2216" s="21">
        <v>23825</v>
      </c>
      <c r="E2216" s="21">
        <v>23065</v>
      </c>
      <c r="F2216" s="21">
        <v>22306</v>
      </c>
      <c r="G2216" s="21">
        <v>21455</v>
      </c>
    </row>
    <row r="2217" spans="1:7" x14ac:dyDescent="0.25">
      <c r="A2217" s="19" t="s">
        <v>117</v>
      </c>
      <c r="B2217" s="19" t="s">
        <v>2083</v>
      </c>
      <c r="C2217" s="21">
        <v>22925</v>
      </c>
      <c r="D2217" s="21">
        <v>22795</v>
      </c>
      <c r="E2217" s="21">
        <v>22630</v>
      </c>
      <c r="F2217" s="21">
        <v>22607</v>
      </c>
      <c r="G2217" s="21">
        <v>22293</v>
      </c>
    </row>
    <row r="2218" spans="1:7" x14ac:dyDescent="0.25">
      <c r="A2218" s="19" t="s">
        <v>117</v>
      </c>
      <c r="B2218" s="19" t="s">
        <v>2309</v>
      </c>
      <c r="C2218" s="21">
        <v>197692</v>
      </c>
      <c r="D2218" s="21">
        <v>191905</v>
      </c>
      <c r="E2218" s="21">
        <v>186744</v>
      </c>
      <c r="F2218" s="21">
        <v>180666</v>
      </c>
      <c r="G2218" s="21">
        <v>174246</v>
      </c>
    </row>
    <row r="2219" spans="1:7" x14ac:dyDescent="0.25">
      <c r="A2219" s="19" t="s">
        <v>117</v>
      </c>
      <c r="B2219" s="19" t="s">
        <v>1171</v>
      </c>
      <c r="C2219" s="21">
        <v>110980</v>
      </c>
      <c r="D2219" s="21">
        <v>110114</v>
      </c>
      <c r="E2219" s="21">
        <v>109197</v>
      </c>
      <c r="F2219" s="21">
        <v>108116</v>
      </c>
      <c r="G2219" s="21">
        <v>107164</v>
      </c>
    </row>
    <row r="2220" spans="1:7" x14ac:dyDescent="0.25">
      <c r="A2220" s="19" t="s">
        <v>117</v>
      </c>
      <c r="B2220" s="19" t="s">
        <v>2310</v>
      </c>
      <c r="C2220" s="21">
        <v>1912</v>
      </c>
      <c r="D2220" s="21">
        <v>1893</v>
      </c>
      <c r="E2220" s="21">
        <v>1862</v>
      </c>
      <c r="F2220" s="21">
        <v>1857</v>
      </c>
      <c r="G2220" s="21">
        <v>1868</v>
      </c>
    </row>
    <row r="2221" spans="1:7" x14ac:dyDescent="0.25">
      <c r="A2221" s="19" t="s">
        <v>117</v>
      </c>
      <c r="B2221" s="19" t="s">
        <v>1061</v>
      </c>
      <c r="C2221" s="21">
        <v>7199</v>
      </c>
      <c r="D2221" s="21">
        <v>7185</v>
      </c>
      <c r="E2221" s="21">
        <v>7188</v>
      </c>
      <c r="F2221" s="21">
        <v>7166</v>
      </c>
      <c r="G2221" s="21">
        <v>7207</v>
      </c>
    </row>
    <row r="2222" spans="1:7" x14ac:dyDescent="0.25">
      <c r="A2222" s="19" t="s">
        <v>117</v>
      </c>
      <c r="B2222" s="19" t="s">
        <v>2311</v>
      </c>
      <c r="C2222" s="21">
        <v>7393</v>
      </c>
      <c r="D2222" s="21">
        <v>7292</v>
      </c>
      <c r="E2222" s="21">
        <v>7258</v>
      </c>
      <c r="F2222" s="21">
        <v>7243</v>
      </c>
      <c r="G2222" s="21">
        <v>7150</v>
      </c>
    </row>
    <row r="2223" spans="1:7" x14ac:dyDescent="0.25">
      <c r="A2223" s="19" t="s">
        <v>117</v>
      </c>
      <c r="B2223" s="19" t="s">
        <v>2312</v>
      </c>
      <c r="C2223" s="21">
        <v>23382</v>
      </c>
      <c r="D2223" s="21">
        <v>23267</v>
      </c>
      <c r="E2223" s="21">
        <v>23398</v>
      </c>
      <c r="F2223" s="21">
        <v>23070</v>
      </c>
      <c r="G2223" s="21">
        <v>22927</v>
      </c>
    </row>
    <row r="2224" spans="1:7" x14ac:dyDescent="0.25">
      <c r="A2224" s="19" t="s">
        <v>117</v>
      </c>
      <c r="B2224" s="19" t="s">
        <v>964</v>
      </c>
      <c r="C2224" s="21">
        <v>220944</v>
      </c>
      <c r="D2224" s="21">
        <v>219411</v>
      </c>
      <c r="E2224" s="21">
        <v>216746</v>
      </c>
      <c r="F2224" s="21">
        <v>214366</v>
      </c>
      <c r="G2224" s="21">
        <v>211403</v>
      </c>
    </row>
    <row r="2225" spans="1:7" x14ac:dyDescent="0.25">
      <c r="A2225" s="19" t="s">
        <v>117</v>
      </c>
      <c r="B2225" s="19" t="s">
        <v>965</v>
      </c>
      <c r="C2225" s="21">
        <v>24658</v>
      </c>
      <c r="D2225" s="21">
        <v>24150</v>
      </c>
      <c r="E2225" s="21">
        <v>23652</v>
      </c>
      <c r="F2225" s="21">
        <v>23036</v>
      </c>
      <c r="G2225" s="21">
        <v>22541</v>
      </c>
    </row>
    <row r="2226" spans="1:7" x14ac:dyDescent="0.25">
      <c r="A2226" s="19" t="s">
        <v>117</v>
      </c>
      <c r="B2226" s="19" t="s">
        <v>2313</v>
      </c>
      <c r="C2226" s="21">
        <v>87487</v>
      </c>
      <c r="D2226" s="21">
        <v>87150</v>
      </c>
      <c r="E2226" s="21">
        <v>86584</v>
      </c>
      <c r="F2226" s="21">
        <v>85504</v>
      </c>
      <c r="G2226" s="21">
        <v>84528</v>
      </c>
    </row>
    <row r="2227" spans="1:7" x14ac:dyDescent="0.25">
      <c r="A2227" s="19" t="s">
        <v>117</v>
      </c>
      <c r="B2227" s="19" t="s">
        <v>2314</v>
      </c>
      <c r="C2227" s="21">
        <v>68238</v>
      </c>
      <c r="D2227" s="21">
        <v>67687</v>
      </c>
      <c r="E2227" s="21">
        <v>66810</v>
      </c>
      <c r="F2227" s="21">
        <v>66198</v>
      </c>
      <c r="G2227" s="21">
        <v>65670</v>
      </c>
    </row>
    <row r="2228" spans="1:7" x14ac:dyDescent="0.25">
      <c r="A2228" s="19" t="s">
        <v>117</v>
      </c>
      <c r="B2228" s="19" t="s">
        <v>1113</v>
      </c>
      <c r="C2228" s="21">
        <v>7869</v>
      </c>
      <c r="D2228" s="21">
        <v>7835</v>
      </c>
      <c r="E2228" s="21">
        <v>7874</v>
      </c>
      <c r="F2228" s="21">
        <v>7830</v>
      </c>
      <c r="G2228" s="21">
        <v>7779</v>
      </c>
    </row>
    <row r="2229" spans="1:7" x14ac:dyDescent="0.25">
      <c r="A2229" s="19" t="s">
        <v>117</v>
      </c>
      <c r="B2229" s="19" t="s">
        <v>1583</v>
      </c>
      <c r="C2229" s="21">
        <v>382067</v>
      </c>
      <c r="D2229" s="21">
        <v>378549</v>
      </c>
      <c r="E2229" s="21">
        <v>375264</v>
      </c>
      <c r="F2229" s="21">
        <v>368874</v>
      </c>
      <c r="G2229" s="21">
        <v>361946</v>
      </c>
    </row>
    <row r="2230" spans="1:7" x14ac:dyDescent="0.25">
      <c r="A2230" s="19" t="s">
        <v>117</v>
      </c>
      <c r="B2230" s="19" t="s">
        <v>1069</v>
      </c>
      <c r="C2230" s="21">
        <v>49962</v>
      </c>
      <c r="D2230" s="21">
        <v>49224</v>
      </c>
      <c r="E2230" s="21">
        <v>48757</v>
      </c>
      <c r="F2230" s="21">
        <v>47793</v>
      </c>
      <c r="G2230" s="21">
        <v>46999</v>
      </c>
    </row>
    <row r="2231" spans="1:7" x14ac:dyDescent="0.25">
      <c r="A2231" s="19" t="s">
        <v>117</v>
      </c>
      <c r="B2231" s="19" t="s">
        <v>1530</v>
      </c>
      <c r="C2231" s="21">
        <v>129749</v>
      </c>
      <c r="D2231" s="21">
        <v>127451</v>
      </c>
      <c r="E2231" s="21">
        <v>125035</v>
      </c>
      <c r="F2231" s="21">
        <v>122769</v>
      </c>
      <c r="G2231" s="21">
        <v>120236</v>
      </c>
    </row>
    <row r="2232" spans="1:7" x14ac:dyDescent="0.25">
      <c r="A2232" s="19" t="s">
        <v>117</v>
      </c>
      <c r="B2232" s="19" t="s">
        <v>2315</v>
      </c>
      <c r="C2232" s="21">
        <v>30571</v>
      </c>
      <c r="D2232" s="21">
        <v>30553</v>
      </c>
      <c r="E2232" s="21">
        <v>30385</v>
      </c>
      <c r="F2232" s="21">
        <v>30340</v>
      </c>
      <c r="G2232" s="21">
        <v>30211</v>
      </c>
    </row>
    <row r="2233" spans="1:7" x14ac:dyDescent="0.25">
      <c r="A2233" s="19" t="s">
        <v>117</v>
      </c>
      <c r="B2233" s="19" t="s">
        <v>975</v>
      </c>
      <c r="C2233" s="21">
        <v>347818</v>
      </c>
      <c r="D2233" s="21">
        <v>345412</v>
      </c>
      <c r="E2233" s="21">
        <v>340531</v>
      </c>
      <c r="F2233" s="21">
        <v>335382</v>
      </c>
      <c r="G2233" s="21">
        <v>329060</v>
      </c>
    </row>
    <row r="2234" spans="1:7" x14ac:dyDescent="0.25">
      <c r="A2234" s="19" t="s">
        <v>117</v>
      </c>
      <c r="B2234" s="19" t="s">
        <v>2250</v>
      </c>
      <c r="C2234" s="21">
        <v>11603</v>
      </c>
      <c r="D2234" s="21">
        <v>11360</v>
      </c>
      <c r="E2234" s="21">
        <v>11198</v>
      </c>
      <c r="F2234" s="21">
        <v>11222</v>
      </c>
      <c r="G2234" s="21">
        <v>11130</v>
      </c>
    </row>
    <row r="2235" spans="1:7" x14ac:dyDescent="0.25">
      <c r="A2235" s="19" t="s">
        <v>117</v>
      </c>
      <c r="B2235" s="19" t="s">
        <v>2316</v>
      </c>
      <c r="C2235" s="21">
        <v>812855</v>
      </c>
      <c r="D2235" s="21">
        <v>809072</v>
      </c>
      <c r="E2235" s="21">
        <v>807885</v>
      </c>
      <c r="F2235" s="21">
        <v>803212</v>
      </c>
      <c r="G2235" s="21">
        <v>790008</v>
      </c>
    </row>
    <row r="2236" spans="1:7" x14ac:dyDescent="0.25">
      <c r="A2236" s="19" t="s">
        <v>117</v>
      </c>
      <c r="B2236" s="19" t="s">
        <v>1080</v>
      </c>
      <c r="C2236" s="21">
        <v>86085</v>
      </c>
      <c r="D2236" s="21">
        <v>84992</v>
      </c>
      <c r="E2236" s="21">
        <v>83711</v>
      </c>
      <c r="F2236" s="21">
        <v>81436</v>
      </c>
      <c r="G2236" s="21">
        <v>78962</v>
      </c>
    </row>
    <row r="2237" spans="1:7" x14ac:dyDescent="0.25">
      <c r="A2237" s="19" t="s">
        <v>117</v>
      </c>
      <c r="B2237" s="19" t="s">
        <v>1608</v>
      </c>
      <c r="C2237" s="21">
        <v>1780</v>
      </c>
      <c r="D2237" s="21">
        <v>1700</v>
      </c>
      <c r="E2237" s="21">
        <v>1735</v>
      </c>
      <c r="F2237" s="21">
        <v>1708</v>
      </c>
      <c r="G2237" s="21">
        <v>1689</v>
      </c>
    </row>
    <row r="2238" spans="1:7" x14ac:dyDescent="0.25">
      <c r="A2238" s="19" t="s">
        <v>117</v>
      </c>
      <c r="B2238" s="19" t="s">
        <v>2317</v>
      </c>
      <c r="C2238" s="21">
        <v>27036</v>
      </c>
      <c r="D2238" s="21">
        <v>26710</v>
      </c>
      <c r="E2238" s="21">
        <v>26522</v>
      </c>
      <c r="F2238" s="21">
        <v>26116</v>
      </c>
      <c r="G2238" s="21">
        <v>25561</v>
      </c>
    </row>
    <row r="2239" spans="1:7" x14ac:dyDescent="0.25">
      <c r="A2239" s="19" t="s">
        <v>117</v>
      </c>
      <c r="B2239" s="19" t="s">
        <v>2318</v>
      </c>
      <c r="C2239" s="21">
        <v>77950</v>
      </c>
      <c r="D2239" s="21">
        <v>77421</v>
      </c>
      <c r="E2239" s="21">
        <v>77120</v>
      </c>
      <c r="F2239" s="21">
        <v>76686</v>
      </c>
      <c r="G2239" s="21">
        <v>76467</v>
      </c>
    </row>
    <row r="2240" spans="1:7" x14ac:dyDescent="0.25">
      <c r="A2240" s="19" t="s">
        <v>117</v>
      </c>
      <c r="B2240" s="19" t="s">
        <v>1092</v>
      </c>
      <c r="C2240" s="21">
        <v>26835</v>
      </c>
      <c r="D2240" s="21">
        <v>26701</v>
      </c>
      <c r="E2240" s="21">
        <v>26383</v>
      </c>
      <c r="F2240" s="21">
        <v>26061</v>
      </c>
      <c r="G2240" s="21">
        <v>25703</v>
      </c>
    </row>
    <row r="2241" spans="1:7" x14ac:dyDescent="0.25">
      <c r="A2241" s="19" t="s">
        <v>117</v>
      </c>
      <c r="B2241" s="19" t="s">
        <v>2319</v>
      </c>
      <c r="C2241" s="21">
        <v>7208</v>
      </c>
      <c r="D2241" s="21">
        <v>7058</v>
      </c>
      <c r="E2241" s="21">
        <v>7025</v>
      </c>
      <c r="F2241" s="21">
        <v>6915</v>
      </c>
      <c r="G2241" s="21">
        <v>6813</v>
      </c>
    </row>
    <row r="2242" spans="1:7" x14ac:dyDescent="0.25">
      <c r="A2242" s="19" t="s">
        <v>117</v>
      </c>
      <c r="B2242" s="19" t="s">
        <v>2320</v>
      </c>
      <c r="C2242" s="21">
        <v>26682</v>
      </c>
      <c r="D2242" s="21">
        <v>26432</v>
      </c>
      <c r="E2242" s="21">
        <v>26296</v>
      </c>
      <c r="F2242" s="21">
        <v>25782</v>
      </c>
      <c r="G2242" s="21">
        <v>25457</v>
      </c>
    </row>
    <row r="2243" spans="1:7" x14ac:dyDescent="0.25">
      <c r="A2243" s="19" t="s">
        <v>117</v>
      </c>
      <c r="B2243" s="19" t="s">
        <v>993</v>
      </c>
      <c r="C2243" s="21">
        <v>601592</v>
      </c>
      <c r="D2243" s="21">
        <v>596904</v>
      </c>
      <c r="E2243" s="21">
        <v>591336</v>
      </c>
      <c r="F2243" s="21">
        <v>584910</v>
      </c>
      <c r="G2243" s="21">
        <v>572664</v>
      </c>
    </row>
    <row r="2244" spans="1:7" x14ac:dyDescent="0.25">
      <c r="A2244" s="19" t="s">
        <v>117</v>
      </c>
      <c r="B2244" s="19" t="s">
        <v>1371</v>
      </c>
      <c r="C2244" s="21">
        <v>1332</v>
      </c>
      <c r="D2244" s="21">
        <v>1351</v>
      </c>
      <c r="E2244" s="21">
        <v>1348</v>
      </c>
      <c r="F2244" s="21">
        <v>1319</v>
      </c>
      <c r="G2244" s="21">
        <v>1326</v>
      </c>
    </row>
    <row r="2245" spans="1:7" x14ac:dyDescent="0.25">
      <c r="A2245" s="19" t="s">
        <v>117</v>
      </c>
      <c r="B2245" s="19" t="s">
        <v>2321</v>
      </c>
      <c r="C2245" s="21">
        <v>107100</v>
      </c>
      <c r="D2245" s="21">
        <v>106367</v>
      </c>
      <c r="E2245" s="21">
        <v>105238</v>
      </c>
      <c r="F2245" s="21">
        <v>104070</v>
      </c>
      <c r="G2245" s="21">
        <v>101381</v>
      </c>
    </row>
    <row r="2246" spans="1:7" x14ac:dyDescent="0.25">
      <c r="A2246" s="19" t="s">
        <v>118</v>
      </c>
      <c r="B2246" s="19" t="s">
        <v>1153</v>
      </c>
      <c r="C2246" s="21">
        <v>103009</v>
      </c>
      <c r="D2246" s="21">
        <v>103062</v>
      </c>
      <c r="E2246" s="21">
        <v>102562</v>
      </c>
      <c r="F2246" s="21">
        <v>101911</v>
      </c>
      <c r="G2246" s="21">
        <v>101808</v>
      </c>
    </row>
    <row r="2247" spans="1:7" x14ac:dyDescent="0.25">
      <c r="A2247" s="19" t="s">
        <v>118</v>
      </c>
      <c r="B2247" s="19" t="s">
        <v>2322</v>
      </c>
      <c r="C2247" s="21">
        <v>1216045</v>
      </c>
      <c r="D2247" s="21">
        <v>1217281</v>
      </c>
      <c r="E2247" s="21">
        <v>1220141</v>
      </c>
      <c r="F2247" s="21">
        <v>1226426</v>
      </c>
      <c r="G2247" s="21">
        <v>1228827</v>
      </c>
    </row>
    <row r="2248" spans="1:7" x14ac:dyDescent="0.25">
      <c r="A2248" s="19" t="s">
        <v>118</v>
      </c>
      <c r="B2248" s="19" t="s">
        <v>2323</v>
      </c>
      <c r="C2248" s="21">
        <v>64735</v>
      </c>
      <c r="D2248" s="21">
        <v>65352</v>
      </c>
      <c r="E2248" s="21">
        <v>65991</v>
      </c>
      <c r="F2248" s="21">
        <v>66397</v>
      </c>
      <c r="G2248" s="21">
        <v>66860</v>
      </c>
    </row>
    <row r="2249" spans="1:7" x14ac:dyDescent="0.25">
      <c r="A2249" s="19" t="s">
        <v>118</v>
      </c>
      <c r="B2249" s="19" t="s">
        <v>2266</v>
      </c>
      <c r="C2249" s="21">
        <v>163929</v>
      </c>
      <c r="D2249" s="21">
        <v>164582</v>
      </c>
      <c r="E2249" s="21">
        <v>165654</v>
      </c>
      <c r="F2249" s="21">
        <v>166758</v>
      </c>
      <c r="G2249" s="21">
        <v>168241</v>
      </c>
    </row>
    <row r="2250" spans="1:7" x14ac:dyDescent="0.25">
      <c r="A2250" s="19" t="s">
        <v>118</v>
      </c>
      <c r="B2250" s="19" t="s">
        <v>2324</v>
      </c>
      <c r="C2250" s="21">
        <v>47888</v>
      </c>
      <c r="D2250" s="21">
        <v>48094</v>
      </c>
      <c r="E2250" s="21">
        <v>48356</v>
      </c>
      <c r="F2250" s="21">
        <v>48601</v>
      </c>
      <c r="G2250" s="21">
        <v>48748</v>
      </c>
    </row>
    <row r="2251" spans="1:7" x14ac:dyDescent="0.25">
      <c r="A2251" s="19" t="s">
        <v>118</v>
      </c>
      <c r="B2251" s="19" t="s">
        <v>2325</v>
      </c>
      <c r="C2251" s="21">
        <v>421164</v>
      </c>
      <c r="D2251" s="21">
        <v>420529</v>
      </c>
      <c r="E2251" s="21">
        <v>417511</v>
      </c>
      <c r="F2251" s="21">
        <v>415784</v>
      </c>
      <c r="G2251" s="21">
        <v>415138</v>
      </c>
    </row>
    <row r="2252" spans="1:7" x14ac:dyDescent="0.25">
      <c r="A2252" s="19" t="s">
        <v>118</v>
      </c>
      <c r="B2252" s="19" t="s">
        <v>2326</v>
      </c>
      <c r="C2252" s="21">
        <v>121829</v>
      </c>
      <c r="D2252" s="21">
        <v>122503</v>
      </c>
      <c r="E2252" s="21">
        <v>123147</v>
      </c>
      <c r="F2252" s="21">
        <v>123708</v>
      </c>
      <c r="G2252" s="21">
        <v>124596</v>
      </c>
    </row>
    <row r="2253" spans="1:7" x14ac:dyDescent="0.25">
      <c r="A2253" s="19" t="s">
        <v>118</v>
      </c>
      <c r="B2253" s="19" t="s">
        <v>1222</v>
      </c>
      <c r="C2253" s="21">
        <v>60323</v>
      </c>
      <c r="D2253" s="21">
        <v>60794</v>
      </c>
      <c r="E2253" s="21">
        <v>60963</v>
      </c>
      <c r="F2253" s="21">
        <v>61092</v>
      </c>
      <c r="G2253" s="21">
        <v>61644</v>
      </c>
    </row>
    <row r="2254" spans="1:7" x14ac:dyDescent="0.25">
      <c r="A2254" s="19" t="s">
        <v>118</v>
      </c>
      <c r="B2254" s="19" t="s">
        <v>2327</v>
      </c>
      <c r="C2254" s="21">
        <v>628270</v>
      </c>
      <c r="D2254" s="21">
        <v>627812</v>
      </c>
      <c r="E2254" s="21">
        <v>626811</v>
      </c>
      <c r="F2254" s="21">
        <v>625861</v>
      </c>
      <c r="G2254" s="21">
        <v>625276</v>
      </c>
    </row>
    <row r="2255" spans="1:7" x14ac:dyDescent="0.25">
      <c r="A2255" s="19" t="s">
        <v>118</v>
      </c>
      <c r="B2255" s="19" t="s">
        <v>935</v>
      </c>
      <c r="C2255" s="21">
        <v>187853</v>
      </c>
      <c r="D2255" s="21">
        <v>187638</v>
      </c>
      <c r="E2255" s="21">
        <v>186828</v>
      </c>
      <c r="F2255" s="21">
        <v>186240</v>
      </c>
      <c r="G2255" s="21">
        <v>185936</v>
      </c>
    </row>
    <row r="2256" spans="1:7" x14ac:dyDescent="0.25">
      <c r="A2256" s="19" t="s">
        <v>118</v>
      </c>
      <c r="B2256" s="19" t="s">
        <v>2328</v>
      </c>
      <c r="C2256" s="21">
        <v>130192</v>
      </c>
      <c r="D2256" s="21">
        <v>131449</v>
      </c>
      <c r="E2256" s="21">
        <v>132960</v>
      </c>
      <c r="F2256" s="21">
        <v>134414</v>
      </c>
      <c r="G2256" s="21">
        <v>136028</v>
      </c>
    </row>
    <row r="2257" spans="1:7" x14ac:dyDescent="0.25">
      <c r="A2257" s="19" t="s">
        <v>118</v>
      </c>
      <c r="B2257" s="19" t="s">
        <v>2329</v>
      </c>
      <c r="C2257" s="21">
        <v>4447</v>
      </c>
      <c r="D2257" s="21">
        <v>4501</v>
      </c>
      <c r="E2257" s="21">
        <v>4619</v>
      </c>
      <c r="F2257" s="21">
        <v>4710</v>
      </c>
      <c r="G2257" s="21">
        <v>4776</v>
      </c>
    </row>
    <row r="2258" spans="1:7" x14ac:dyDescent="0.25">
      <c r="A2258" s="19" t="s">
        <v>118</v>
      </c>
      <c r="B2258" s="19" t="s">
        <v>1978</v>
      </c>
      <c r="C2258" s="21">
        <v>64182</v>
      </c>
      <c r="D2258" s="21">
        <v>64175</v>
      </c>
      <c r="E2258" s="21">
        <v>63828</v>
      </c>
      <c r="F2258" s="21">
        <v>63499</v>
      </c>
      <c r="G2258" s="21">
        <v>63753</v>
      </c>
    </row>
    <row r="2259" spans="1:7" x14ac:dyDescent="0.25">
      <c r="A2259" s="19" t="s">
        <v>118</v>
      </c>
      <c r="B2259" s="19" t="s">
        <v>2330</v>
      </c>
      <c r="C2259" s="21">
        <v>162385</v>
      </c>
      <c r="D2259" s="21">
        <v>162601</v>
      </c>
      <c r="E2259" s="21">
        <v>162316</v>
      </c>
      <c r="F2259" s="21">
        <v>162034</v>
      </c>
      <c r="G2259" s="21">
        <v>160466</v>
      </c>
    </row>
    <row r="2260" spans="1:7" x14ac:dyDescent="0.25">
      <c r="A2260" s="19" t="s">
        <v>118</v>
      </c>
      <c r="B2260" s="19" t="s">
        <v>2331</v>
      </c>
      <c r="C2260" s="21">
        <v>524989</v>
      </c>
      <c r="D2260" s="21">
        <v>522086</v>
      </c>
      <c r="E2260" s="21">
        <v>518901</v>
      </c>
      <c r="F2260" s="21">
        <v>516767</v>
      </c>
      <c r="G2260" s="21">
        <v>515055</v>
      </c>
    </row>
    <row r="2261" spans="1:7" x14ac:dyDescent="0.25">
      <c r="A2261" s="19" t="s">
        <v>118</v>
      </c>
      <c r="B2261" s="19" t="s">
        <v>2332</v>
      </c>
      <c r="C2261" s="21">
        <v>38438</v>
      </c>
      <c r="D2261" s="21">
        <v>38672</v>
      </c>
      <c r="E2261" s="21">
        <v>38998</v>
      </c>
      <c r="F2261" s="21">
        <v>38590</v>
      </c>
      <c r="G2261" s="21">
        <v>38876</v>
      </c>
    </row>
    <row r="2262" spans="1:7" x14ac:dyDescent="0.25">
      <c r="A2262" s="19" t="s">
        <v>118</v>
      </c>
      <c r="B2262" s="19" t="s">
        <v>2333</v>
      </c>
      <c r="C2262" s="21">
        <v>79255</v>
      </c>
      <c r="D2262" s="21">
        <v>79572</v>
      </c>
      <c r="E2262" s="21">
        <v>79799</v>
      </c>
      <c r="F2262" s="21">
        <v>80196</v>
      </c>
      <c r="G2262" s="21">
        <v>80718</v>
      </c>
    </row>
    <row r="2263" spans="1:7" x14ac:dyDescent="0.25">
      <c r="A2263" s="19" t="s">
        <v>118</v>
      </c>
      <c r="B2263" s="19" t="s">
        <v>1421</v>
      </c>
      <c r="C2263" s="21">
        <v>38632</v>
      </c>
      <c r="D2263" s="21">
        <v>38696</v>
      </c>
      <c r="E2263" s="21">
        <v>38830</v>
      </c>
      <c r="F2263" s="21">
        <v>39017</v>
      </c>
      <c r="G2263" s="21">
        <v>39400</v>
      </c>
    </row>
    <row r="2264" spans="1:7" x14ac:dyDescent="0.25">
      <c r="A2264" s="19" t="s">
        <v>118</v>
      </c>
      <c r="B2264" s="19" t="s">
        <v>1050</v>
      </c>
      <c r="C2264" s="21">
        <v>64964</v>
      </c>
      <c r="D2264" s="21">
        <v>65215</v>
      </c>
      <c r="E2264" s="21">
        <v>65581</v>
      </c>
      <c r="F2264" s="21">
        <v>66133</v>
      </c>
      <c r="G2264" s="21">
        <v>66681</v>
      </c>
    </row>
    <row r="2265" spans="1:7" x14ac:dyDescent="0.25">
      <c r="A2265" s="19" t="s">
        <v>118</v>
      </c>
      <c r="B2265" s="19" t="s">
        <v>1053</v>
      </c>
      <c r="C2265" s="21">
        <v>84629</v>
      </c>
      <c r="D2265" s="21">
        <v>85110</v>
      </c>
      <c r="E2265" s="21">
        <v>85772</v>
      </c>
      <c r="F2265" s="21">
        <v>86306</v>
      </c>
      <c r="G2265" s="21">
        <v>86510</v>
      </c>
    </row>
    <row r="2266" spans="1:7" x14ac:dyDescent="0.25">
      <c r="A2266" s="19" t="s">
        <v>118</v>
      </c>
      <c r="B2266" s="19" t="s">
        <v>1423</v>
      </c>
      <c r="C2266" s="21">
        <v>253370</v>
      </c>
      <c r="D2266" s="21">
        <v>251131</v>
      </c>
      <c r="E2266" s="21">
        <v>249024</v>
      </c>
      <c r="F2266" s="21">
        <v>247369</v>
      </c>
      <c r="G2266" s="21">
        <v>245744</v>
      </c>
    </row>
    <row r="2267" spans="1:7" x14ac:dyDescent="0.25">
      <c r="A2267" s="19" t="s">
        <v>118</v>
      </c>
      <c r="B2267" s="19" t="s">
        <v>2334</v>
      </c>
      <c r="C2267" s="21">
        <v>278299</v>
      </c>
      <c r="D2267" s="21">
        <v>276864</v>
      </c>
      <c r="E2267" s="21">
        <v>275714</v>
      </c>
      <c r="F2267" s="21">
        <v>274196</v>
      </c>
      <c r="G2267" s="21">
        <v>273085</v>
      </c>
    </row>
    <row r="2268" spans="1:7" x14ac:dyDescent="0.25">
      <c r="A2268" s="19" t="s">
        <v>118</v>
      </c>
      <c r="B2268" s="19" t="s">
        <v>1473</v>
      </c>
      <c r="C2268" s="21">
        <v>566747</v>
      </c>
      <c r="D2268" s="21">
        <v>565231</v>
      </c>
      <c r="E2268" s="21">
        <v>563858</v>
      </c>
      <c r="F2268" s="21">
        <v>563708</v>
      </c>
      <c r="G2268" s="21">
        <v>563225</v>
      </c>
    </row>
    <row r="2269" spans="1:7" x14ac:dyDescent="0.25">
      <c r="A2269" s="19" t="s">
        <v>118</v>
      </c>
      <c r="B2269" s="19" t="s">
        <v>1566</v>
      </c>
      <c r="C2269" s="21">
        <v>29910</v>
      </c>
      <c r="D2269" s="21">
        <v>30110</v>
      </c>
      <c r="E2269" s="21">
        <v>30271</v>
      </c>
      <c r="F2269" s="21">
        <v>30512</v>
      </c>
      <c r="G2269" s="21">
        <v>30897</v>
      </c>
    </row>
    <row r="2270" spans="1:7" x14ac:dyDescent="0.25">
      <c r="A2270" s="19" t="s">
        <v>118</v>
      </c>
      <c r="B2270" s="19" t="s">
        <v>2112</v>
      </c>
      <c r="C2270" s="21">
        <v>269728</v>
      </c>
      <c r="D2270" s="21">
        <v>271544</v>
      </c>
      <c r="E2270" s="21">
        <v>273558</v>
      </c>
      <c r="F2270" s="21">
        <v>276170</v>
      </c>
      <c r="G2270" s="21">
        <v>278174</v>
      </c>
    </row>
    <row r="2271" spans="1:7" x14ac:dyDescent="0.25">
      <c r="A2271" s="19" t="s">
        <v>118</v>
      </c>
      <c r="B2271" s="19" t="s">
        <v>957</v>
      </c>
      <c r="C2271" s="21">
        <v>129274</v>
      </c>
      <c r="D2271" s="21">
        <v>130323</v>
      </c>
      <c r="E2271" s="21">
        <v>131309</v>
      </c>
      <c r="F2271" s="21">
        <v>132350</v>
      </c>
      <c r="G2271" s="21">
        <v>133252</v>
      </c>
    </row>
    <row r="2272" spans="1:7" x14ac:dyDescent="0.25">
      <c r="A2272" s="19" t="s">
        <v>118</v>
      </c>
      <c r="B2272" s="19" t="s">
        <v>2335</v>
      </c>
      <c r="C2272" s="21">
        <v>7247</v>
      </c>
      <c r="D2272" s="21">
        <v>7284</v>
      </c>
      <c r="E2272" s="21">
        <v>7317</v>
      </c>
      <c r="F2272" s="21">
        <v>7334</v>
      </c>
      <c r="G2272" s="21">
        <v>7381</v>
      </c>
    </row>
    <row r="2273" spans="1:7" x14ac:dyDescent="0.25">
      <c r="A2273" s="19" t="s">
        <v>118</v>
      </c>
      <c r="B2273" s="19" t="s">
        <v>958</v>
      </c>
      <c r="C2273" s="21">
        <v>155027</v>
      </c>
      <c r="D2273" s="21">
        <v>154579</v>
      </c>
      <c r="E2273" s="21">
        <v>154376</v>
      </c>
      <c r="F2273" s="21">
        <v>153705</v>
      </c>
      <c r="G2273" s="21">
        <v>153048</v>
      </c>
    </row>
    <row r="2274" spans="1:7" x14ac:dyDescent="0.25">
      <c r="A2274" s="19" t="s">
        <v>118</v>
      </c>
      <c r="B2274" s="19" t="s">
        <v>1059</v>
      </c>
      <c r="C2274" s="21">
        <v>14530</v>
      </c>
      <c r="D2274" s="21">
        <v>14525</v>
      </c>
      <c r="E2274" s="21">
        <v>14469</v>
      </c>
      <c r="F2274" s="21">
        <v>14497</v>
      </c>
      <c r="G2274" s="21">
        <v>14509</v>
      </c>
    </row>
    <row r="2275" spans="1:7" x14ac:dyDescent="0.25">
      <c r="A2275" s="19" t="s">
        <v>118</v>
      </c>
      <c r="B2275" s="19" t="s">
        <v>960</v>
      </c>
      <c r="C2275" s="21">
        <v>36233</v>
      </c>
      <c r="D2275" s="21">
        <v>36661</v>
      </c>
      <c r="E2275" s="21">
        <v>36846</v>
      </c>
      <c r="F2275" s="21">
        <v>37209</v>
      </c>
      <c r="G2275" s="21">
        <v>37402</v>
      </c>
    </row>
    <row r="2276" spans="1:7" x14ac:dyDescent="0.25">
      <c r="A2276" s="19" t="s">
        <v>118</v>
      </c>
      <c r="B2276" s="19" t="s">
        <v>2336</v>
      </c>
      <c r="C2276" s="21">
        <v>45144</v>
      </c>
      <c r="D2276" s="21">
        <v>45395</v>
      </c>
      <c r="E2276" s="21">
        <v>45429</v>
      </c>
      <c r="F2276" s="21">
        <v>45380</v>
      </c>
      <c r="G2276" s="21">
        <v>45499</v>
      </c>
    </row>
    <row r="2277" spans="1:7" x14ac:dyDescent="0.25">
      <c r="A2277" s="19" t="s">
        <v>118</v>
      </c>
      <c r="B2277" s="19" t="s">
        <v>2337</v>
      </c>
      <c r="C2277" s="21">
        <v>84073</v>
      </c>
      <c r="D2277" s="21">
        <v>84441</v>
      </c>
      <c r="E2277" s="21">
        <v>84743</v>
      </c>
      <c r="F2277" s="21">
        <v>85155</v>
      </c>
      <c r="G2277" s="21">
        <v>86747</v>
      </c>
    </row>
    <row r="2278" spans="1:7" x14ac:dyDescent="0.25">
      <c r="A2278" s="19" t="s">
        <v>118</v>
      </c>
      <c r="B2278" s="19" t="s">
        <v>965</v>
      </c>
      <c r="C2278" s="21">
        <v>43425</v>
      </c>
      <c r="D2278" s="21">
        <v>43614</v>
      </c>
      <c r="E2278" s="21">
        <v>43818</v>
      </c>
      <c r="F2278" s="21">
        <v>44031</v>
      </c>
      <c r="G2278" s="21">
        <v>44344</v>
      </c>
    </row>
    <row r="2279" spans="1:7" x14ac:dyDescent="0.25">
      <c r="A2279" s="19" t="s">
        <v>118</v>
      </c>
      <c r="B2279" s="19" t="s">
        <v>2338</v>
      </c>
      <c r="C2279" s="21">
        <v>24763</v>
      </c>
      <c r="D2279" s="21">
        <v>24718</v>
      </c>
      <c r="E2279" s="21">
        <v>24635</v>
      </c>
      <c r="F2279" s="21">
        <v>24559</v>
      </c>
      <c r="G2279" s="21">
        <v>24445</v>
      </c>
    </row>
    <row r="2280" spans="1:7" x14ac:dyDescent="0.25">
      <c r="A2280" s="19" t="s">
        <v>118</v>
      </c>
      <c r="B2280" s="19" t="s">
        <v>2339</v>
      </c>
      <c r="C2280" s="21">
        <v>209674</v>
      </c>
      <c r="D2280" s="21">
        <v>210269</v>
      </c>
      <c r="E2280" s="21">
        <v>210451</v>
      </c>
      <c r="F2280" s="21">
        <v>211004</v>
      </c>
      <c r="G2280" s="21">
        <v>211863</v>
      </c>
    </row>
    <row r="2281" spans="1:7" x14ac:dyDescent="0.25">
      <c r="A2281" s="19" t="s">
        <v>118</v>
      </c>
      <c r="B2281" s="19" t="s">
        <v>2036</v>
      </c>
      <c r="C2281" s="21">
        <v>545724</v>
      </c>
      <c r="D2281" s="21">
        <v>543969</v>
      </c>
      <c r="E2281" s="21">
        <v>541332</v>
      </c>
      <c r="F2281" s="21">
        <v>538160</v>
      </c>
      <c r="G2281" s="21">
        <v>535811</v>
      </c>
    </row>
    <row r="2282" spans="1:7" x14ac:dyDescent="0.25">
      <c r="A2282" s="19" t="s">
        <v>118</v>
      </c>
      <c r="B2282" s="19" t="s">
        <v>968</v>
      </c>
      <c r="C2282" s="21">
        <v>85512</v>
      </c>
      <c r="D2282" s="21">
        <v>86128</v>
      </c>
      <c r="E2282" s="21">
        <v>86546</v>
      </c>
      <c r="F2282" s="21">
        <v>87325</v>
      </c>
      <c r="G2282" s="21">
        <v>88122</v>
      </c>
    </row>
    <row r="2283" spans="1:7" x14ac:dyDescent="0.25">
      <c r="A2283" s="19" t="s">
        <v>118</v>
      </c>
      <c r="B2283" s="19" t="s">
        <v>2340</v>
      </c>
      <c r="C2283" s="21">
        <v>141793</v>
      </c>
      <c r="D2283" s="21">
        <v>141339</v>
      </c>
      <c r="E2283" s="21">
        <v>139553</v>
      </c>
      <c r="F2283" s="21">
        <v>138480</v>
      </c>
      <c r="G2283" s="21">
        <v>137479</v>
      </c>
    </row>
    <row r="2284" spans="1:7" x14ac:dyDescent="0.25">
      <c r="A2284" s="19" t="s">
        <v>118</v>
      </c>
      <c r="B2284" s="19" t="s">
        <v>2341</v>
      </c>
      <c r="C2284" s="21">
        <v>369318</v>
      </c>
      <c r="D2284" s="21">
        <v>368359</v>
      </c>
      <c r="E2284" s="21">
        <v>365577</v>
      </c>
      <c r="F2284" s="21">
        <v>362298</v>
      </c>
      <c r="G2284" s="21">
        <v>359710</v>
      </c>
    </row>
    <row r="2285" spans="1:7" x14ac:dyDescent="0.25">
      <c r="A2285" s="19" t="s">
        <v>118</v>
      </c>
      <c r="B2285" s="19" t="s">
        <v>2342</v>
      </c>
      <c r="C2285" s="21">
        <v>317417</v>
      </c>
      <c r="D2285" s="21">
        <v>317859</v>
      </c>
      <c r="E2285" s="21">
        <v>317808</v>
      </c>
      <c r="F2285" s="21">
        <v>317172</v>
      </c>
      <c r="G2285" s="21">
        <v>318059</v>
      </c>
    </row>
    <row r="2286" spans="1:7" x14ac:dyDescent="0.25">
      <c r="A2286" s="19" t="s">
        <v>118</v>
      </c>
      <c r="B2286" s="19" t="s">
        <v>2343</v>
      </c>
      <c r="C2286" s="21">
        <v>113299</v>
      </c>
      <c r="D2286" s="21">
        <v>113866</v>
      </c>
      <c r="E2286" s="21">
        <v>114012</v>
      </c>
      <c r="F2286" s="21">
        <v>114876</v>
      </c>
      <c r="G2286" s="21">
        <v>115598</v>
      </c>
    </row>
    <row r="2287" spans="1:7" x14ac:dyDescent="0.25">
      <c r="A2287" s="19" t="s">
        <v>118</v>
      </c>
      <c r="B2287" s="19" t="s">
        <v>2344</v>
      </c>
      <c r="C2287" s="21">
        <v>40625</v>
      </c>
      <c r="D2287" s="21">
        <v>40950</v>
      </c>
      <c r="E2287" s="21">
        <v>41362</v>
      </c>
      <c r="F2287" s="21">
        <v>41670</v>
      </c>
      <c r="G2287" s="21">
        <v>42400</v>
      </c>
    </row>
    <row r="2288" spans="1:7" x14ac:dyDescent="0.25">
      <c r="A2288" s="19" t="s">
        <v>118</v>
      </c>
      <c r="B2288" s="19" t="s">
        <v>1449</v>
      </c>
      <c r="C2288" s="21">
        <v>109424</v>
      </c>
      <c r="D2288" s="21">
        <v>110471</v>
      </c>
      <c r="E2288" s="21">
        <v>111473</v>
      </c>
      <c r="F2288" s="21">
        <v>112598</v>
      </c>
      <c r="G2288" s="21">
        <v>113624</v>
      </c>
    </row>
    <row r="2289" spans="1:7" x14ac:dyDescent="0.25">
      <c r="A2289" s="19" t="s">
        <v>118</v>
      </c>
      <c r="B2289" s="19" t="s">
        <v>2345</v>
      </c>
      <c r="C2289" s="21">
        <v>46138</v>
      </c>
      <c r="D2289" s="21">
        <v>46211</v>
      </c>
      <c r="E2289" s="21">
        <v>46290</v>
      </c>
      <c r="F2289" s="21">
        <v>46316</v>
      </c>
      <c r="G2289" s="21">
        <v>46427</v>
      </c>
    </row>
    <row r="2290" spans="1:7" x14ac:dyDescent="0.25">
      <c r="A2290" s="19" t="s">
        <v>118</v>
      </c>
      <c r="B2290" s="19" t="s">
        <v>978</v>
      </c>
      <c r="C2290" s="21">
        <v>170271</v>
      </c>
      <c r="D2290" s="21">
        <v>169294</v>
      </c>
      <c r="E2290" s="21">
        <v>167895</v>
      </c>
      <c r="F2290" s="21">
        <v>166220</v>
      </c>
      <c r="G2290" s="21">
        <v>166481</v>
      </c>
    </row>
    <row r="2291" spans="1:7" x14ac:dyDescent="0.25">
      <c r="A2291" s="19" t="s">
        <v>118</v>
      </c>
      <c r="B2291" s="19" t="s">
        <v>979</v>
      </c>
      <c r="C2291" s="21">
        <v>830915</v>
      </c>
      <c r="D2291" s="21">
        <v>826924</v>
      </c>
      <c r="E2291" s="21">
        <v>824303</v>
      </c>
      <c r="F2291" s="21">
        <v>819791</v>
      </c>
      <c r="G2291" s="21">
        <v>817180</v>
      </c>
    </row>
    <row r="2292" spans="1:7" x14ac:dyDescent="0.25">
      <c r="A2292" s="19" t="s">
        <v>118</v>
      </c>
      <c r="B2292" s="19" t="s">
        <v>2346</v>
      </c>
      <c r="C2292" s="21">
        <v>18230</v>
      </c>
      <c r="D2292" s="21">
        <v>18240</v>
      </c>
      <c r="E2292" s="21">
        <v>18270</v>
      </c>
      <c r="F2292" s="21">
        <v>18257</v>
      </c>
      <c r="G2292" s="21">
        <v>18299</v>
      </c>
    </row>
    <row r="2293" spans="1:7" x14ac:dyDescent="0.25">
      <c r="A2293" s="19" t="s">
        <v>118</v>
      </c>
      <c r="B2293" s="19" t="s">
        <v>2176</v>
      </c>
      <c r="C2293" s="21">
        <v>305285</v>
      </c>
      <c r="D2293" s="21">
        <v>304564</v>
      </c>
      <c r="E2293" s="21">
        <v>302801</v>
      </c>
      <c r="F2293" s="21">
        <v>301307</v>
      </c>
      <c r="G2293" s="21">
        <v>300090</v>
      </c>
    </row>
    <row r="2294" spans="1:7" x14ac:dyDescent="0.25">
      <c r="A2294" s="19" t="s">
        <v>118</v>
      </c>
      <c r="B2294" s="19" t="s">
        <v>2347</v>
      </c>
      <c r="C2294" s="21">
        <v>90843</v>
      </c>
      <c r="D2294" s="21">
        <v>91080</v>
      </c>
      <c r="E2294" s="21">
        <v>91721</v>
      </c>
      <c r="F2294" s="21">
        <v>92283</v>
      </c>
      <c r="G2294" s="21">
        <v>92878</v>
      </c>
    </row>
    <row r="2295" spans="1:7" x14ac:dyDescent="0.25">
      <c r="A2295" s="19" t="s">
        <v>118</v>
      </c>
      <c r="B2295" s="19" t="s">
        <v>981</v>
      </c>
      <c r="C2295" s="21">
        <v>46272</v>
      </c>
      <c r="D2295" s="21">
        <v>46154</v>
      </c>
      <c r="E2295" s="21">
        <v>46046</v>
      </c>
      <c r="F2295" s="21">
        <v>45945</v>
      </c>
      <c r="G2295" s="21">
        <v>45849</v>
      </c>
    </row>
    <row r="2296" spans="1:7" x14ac:dyDescent="0.25">
      <c r="A2296" s="19" t="s">
        <v>118</v>
      </c>
      <c r="B2296" s="19" t="s">
        <v>2348</v>
      </c>
      <c r="C2296" s="21">
        <v>1584064</v>
      </c>
      <c r="D2296" s="21">
        <v>1583592</v>
      </c>
      <c r="E2296" s="21">
        <v>1580601</v>
      </c>
      <c r="F2296" s="21">
        <v>1576051</v>
      </c>
      <c r="G2296" s="21">
        <v>1571065</v>
      </c>
    </row>
    <row r="2297" spans="1:7" x14ac:dyDescent="0.25">
      <c r="A2297" s="19" t="s">
        <v>118</v>
      </c>
      <c r="B2297" s="19" t="s">
        <v>983</v>
      </c>
      <c r="C2297" s="21">
        <v>55809</v>
      </c>
      <c r="D2297" s="21">
        <v>55780</v>
      </c>
      <c r="E2297" s="21">
        <v>55397</v>
      </c>
      <c r="F2297" s="21">
        <v>54955</v>
      </c>
      <c r="G2297" s="21">
        <v>55322</v>
      </c>
    </row>
    <row r="2298" spans="1:7" x14ac:dyDescent="0.25">
      <c r="A2298" s="19" t="s">
        <v>118</v>
      </c>
      <c r="B2298" s="19" t="s">
        <v>2349</v>
      </c>
      <c r="C2298" s="21">
        <v>16526</v>
      </c>
      <c r="D2298" s="21">
        <v>16623</v>
      </c>
      <c r="E2298" s="21">
        <v>16841</v>
      </c>
      <c r="F2298" s="21">
        <v>16954</v>
      </c>
      <c r="G2298" s="21">
        <v>17086</v>
      </c>
    </row>
    <row r="2299" spans="1:7" x14ac:dyDescent="0.25">
      <c r="A2299" s="19" t="s">
        <v>118</v>
      </c>
      <c r="B2299" s="19" t="s">
        <v>2350</v>
      </c>
      <c r="C2299" s="21">
        <v>141359</v>
      </c>
      <c r="D2299" s="21">
        <v>141815</v>
      </c>
      <c r="E2299" s="21">
        <v>142580</v>
      </c>
      <c r="F2299" s="21">
        <v>143497</v>
      </c>
      <c r="G2299" s="21">
        <v>144117</v>
      </c>
    </row>
    <row r="2300" spans="1:7" x14ac:dyDescent="0.25">
      <c r="A2300" s="19" t="s">
        <v>118</v>
      </c>
      <c r="B2300" s="19" t="s">
        <v>2351</v>
      </c>
      <c r="C2300" s="21">
        <v>40372</v>
      </c>
      <c r="D2300" s="21">
        <v>40518</v>
      </c>
      <c r="E2300" s="21">
        <v>40594</v>
      </c>
      <c r="F2300" s="21">
        <v>40423</v>
      </c>
      <c r="G2300" s="21">
        <v>40509</v>
      </c>
    </row>
    <row r="2301" spans="1:7" x14ac:dyDescent="0.25">
      <c r="A2301" s="19" t="s">
        <v>118</v>
      </c>
      <c r="B2301" s="19" t="s">
        <v>1747</v>
      </c>
      <c r="C2301" s="21">
        <v>73447</v>
      </c>
      <c r="D2301" s="21">
        <v>73872</v>
      </c>
      <c r="E2301" s="21">
        <v>74242</v>
      </c>
      <c r="F2301" s="21">
        <v>74860</v>
      </c>
      <c r="G2301" s="21">
        <v>75383</v>
      </c>
    </row>
    <row r="2302" spans="1:7" x14ac:dyDescent="0.25">
      <c r="A2302" s="19" t="s">
        <v>118</v>
      </c>
      <c r="B2302" s="19" t="s">
        <v>1499</v>
      </c>
      <c r="C2302" s="21">
        <v>6066</v>
      </c>
      <c r="D2302" s="21">
        <v>6076</v>
      </c>
      <c r="E2302" s="21">
        <v>6142</v>
      </c>
      <c r="F2302" s="21">
        <v>6126</v>
      </c>
      <c r="G2302" s="21">
        <v>6267</v>
      </c>
    </row>
    <row r="2303" spans="1:7" x14ac:dyDescent="0.25">
      <c r="A2303" s="19" t="s">
        <v>118</v>
      </c>
      <c r="B2303" s="19" t="s">
        <v>2352</v>
      </c>
      <c r="C2303" s="21">
        <v>40328</v>
      </c>
      <c r="D2303" s="21">
        <v>40560</v>
      </c>
      <c r="E2303" s="21">
        <v>40934</v>
      </c>
      <c r="F2303" s="21">
        <v>41252</v>
      </c>
      <c r="G2303" s="21">
        <v>41775</v>
      </c>
    </row>
    <row r="2304" spans="1:7" x14ac:dyDescent="0.25">
      <c r="A2304" s="19" t="s">
        <v>118</v>
      </c>
      <c r="B2304" s="19" t="s">
        <v>2128</v>
      </c>
      <c r="C2304" s="21">
        <v>40591</v>
      </c>
      <c r="D2304" s="21">
        <v>40690</v>
      </c>
      <c r="E2304" s="21">
        <v>40671</v>
      </c>
      <c r="F2304" s="21">
        <v>41250</v>
      </c>
      <c r="G2304" s="21">
        <v>41519</v>
      </c>
    </row>
    <row r="2305" spans="1:7" x14ac:dyDescent="0.25">
      <c r="A2305" s="19" t="s">
        <v>118</v>
      </c>
      <c r="B2305" s="19" t="s">
        <v>1092</v>
      </c>
      <c r="C2305" s="21">
        <v>44923</v>
      </c>
      <c r="D2305" s="21">
        <v>45017</v>
      </c>
      <c r="E2305" s="21">
        <v>44642</v>
      </c>
      <c r="F2305" s="21">
        <v>45454</v>
      </c>
      <c r="G2305" s="21">
        <v>45519</v>
      </c>
    </row>
    <row r="2306" spans="1:7" x14ac:dyDescent="0.25">
      <c r="A2306" s="19" t="s">
        <v>118</v>
      </c>
      <c r="B2306" s="19" t="s">
        <v>2353</v>
      </c>
      <c r="C2306" s="21">
        <v>50668</v>
      </c>
      <c r="D2306" s="21">
        <v>51201</v>
      </c>
      <c r="E2306" s="21">
        <v>51790</v>
      </c>
      <c r="F2306" s="21">
        <v>52477</v>
      </c>
      <c r="G2306" s="21">
        <v>52954</v>
      </c>
    </row>
    <row r="2307" spans="1:7" x14ac:dyDescent="0.25">
      <c r="A2307" s="19" t="s">
        <v>118</v>
      </c>
      <c r="B2307" s="19" t="s">
        <v>1368</v>
      </c>
      <c r="C2307" s="21">
        <v>39191</v>
      </c>
      <c r="D2307" s="21">
        <v>39551</v>
      </c>
      <c r="E2307" s="21">
        <v>39679</v>
      </c>
      <c r="F2307" s="21">
        <v>40026</v>
      </c>
      <c r="G2307" s="21">
        <v>40334</v>
      </c>
    </row>
    <row r="2308" spans="1:7" x14ac:dyDescent="0.25">
      <c r="A2308" s="19" t="s">
        <v>118</v>
      </c>
      <c r="B2308" s="19" t="s">
        <v>993</v>
      </c>
      <c r="C2308" s="21">
        <v>206865</v>
      </c>
      <c r="D2308" s="21">
        <v>207018</v>
      </c>
      <c r="E2308" s="21">
        <v>207075</v>
      </c>
      <c r="F2308" s="21">
        <v>207386</v>
      </c>
      <c r="G2308" s="21">
        <v>207718</v>
      </c>
    </row>
    <row r="2309" spans="1:7" x14ac:dyDescent="0.25">
      <c r="A2309" s="19" t="s">
        <v>118</v>
      </c>
      <c r="B2309" s="19" t="s">
        <v>1369</v>
      </c>
      <c r="C2309" s="21">
        <v>51361</v>
      </c>
      <c r="D2309" s="21">
        <v>51395</v>
      </c>
      <c r="E2309" s="21">
        <v>51192</v>
      </c>
      <c r="F2309" s="21">
        <v>51339</v>
      </c>
      <c r="G2309" s="21">
        <v>51823</v>
      </c>
    </row>
    <row r="2310" spans="1:7" x14ac:dyDescent="0.25">
      <c r="A2310" s="19" t="s">
        <v>118</v>
      </c>
      <c r="B2310" s="19" t="s">
        <v>2354</v>
      </c>
      <c r="C2310" s="21">
        <v>348899</v>
      </c>
      <c r="D2310" s="21">
        <v>350459</v>
      </c>
      <c r="E2310" s="21">
        <v>352006</v>
      </c>
      <c r="F2310" s="21">
        <v>354665</v>
      </c>
      <c r="G2310" s="21">
        <v>356923</v>
      </c>
    </row>
    <row r="2311" spans="1:7" x14ac:dyDescent="0.25">
      <c r="A2311" s="19" t="s">
        <v>118</v>
      </c>
      <c r="B2311" s="19" t="s">
        <v>2132</v>
      </c>
      <c r="C2311" s="21">
        <v>26794</v>
      </c>
      <c r="D2311" s="21">
        <v>27087</v>
      </c>
      <c r="E2311" s="21">
        <v>27396</v>
      </c>
      <c r="F2311" s="21">
        <v>27546</v>
      </c>
      <c r="G2311" s="21">
        <v>27812</v>
      </c>
    </row>
    <row r="2312" spans="1:7" x14ac:dyDescent="0.25">
      <c r="A2312" s="19" t="s">
        <v>118</v>
      </c>
      <c r="B2312" s="19" t="s">
        <v>1749</v>
      </c>
      <c r="C2312" s="21">
        <v>449058</v>
      </c>
      <c r="D2312" s="21">
        <v>447847</v>
      </c>
      <c r="E2312" s="21">
        <v>445484</v>
      </c>
      <c r="F2312" s="21">
        <v>443693</v>
      </c>
      <c r="G2312" s="21">
        <v>441741</v>
      </c>
    </row>
    <row r="2313" spans="1:7" x14ac:dyDescent="0.25">
      <c r="A2313" s="19" t="s">
        <v>120</v>
      </c>
      <c r="B2313" s="19" t="s">
        <v>1768</v>
      </c>
      <c r="C2313" s="21">
        <v>48479</v>
      </c>
      <c r="D2313" s="21">
        <v>48637</v>
      </c>
      <c r="E2313" s="21">
        <v>48734</v>
      </c>
      <c r="F2313" s="21">
        <v>48844</v>
      </c>
      <c r="G2313" s="21">
        <v>49127</v>
      </c>
    </row>
    <row r="2314" spans="1:7" x14ac:dyDescent="0.25">
      <c r="A2314" s="19" t="s">
        <v>120</v>
      </c>
      <c r="B2314" s="19" t="s">
        <v>1216</v>
      </c>
      <c r="C2314" s="21">
        <v>164292</v>
      </c>
      <c r="D2314" s="21">
        <v>164053</v>
      </c>
      <c r="E2314" s="21">
        <v>163543</v>
      </c>
      <c r="F2314" s="21">
        <v>163711</v>
      </c>
      <c r="G2314" s="21">
        <v>163747</v>
      </c>
    </row>
    <row r="2315" spans="1:7" x14ac:dyDescent="0.25">
      <c r="A2315" s="19" t="s">
        <v>120</v>
      </c>
      <c r="B2315" s="19" t="s">
        <v>2355</v>
      </c>
      <c r="C2315" s="21">
        <v>82082</v>
      </c>
      <c r="D2315" s="21">
        <v>82547</v>
      </c>
      <c r="E2315" s="21">
        <v>82952</v>
      </c>
      <c r="F2315" s="21">
        <v>83164</v>
      </c>
      <c r="G2315" s="21">
        <v>83259</v>
      </c>
    </row>
    <row r="2316" spans="1:7" x14ac:dyDescent="0.25">
      <c r="A2316" s="19" t="s">
        <v>120</v>
      </c>
      <c r="B2316" s="19" t="s">
        <v>2356</v>
      </c>
      <c r="C2316" s="21">
        <v>638931</v>
      </c>
      <c r="D2316" s="21">
        <v>636953</v>
      </c>
      <c r="E2316" s="21">
        <v>634130</v>
      </c>
      <c r="F2316" s="21">
        <v>634922</v>
      </c>
      <c r="G2316" s="21">
        <v>633747</v>
      </c>
    </row>
    <row r="2317" spans="1:7" x14ac:dyDescent="0.25">
      <c r="A2317" s="19" t="s">
        <v>120</v>
      </c>
      <c r="B2317" s="19" t="s">
        <v>993</v>
      </c>
      <c r="C2317" s="21">
        <v>125577</v>
      </c>
      <c r="D2317" s="21">
        <v>126097</v>
      </c>
      <c r="E2317" s="21">
        <v>126314</v>
      </c>
      <c r="F2317" s="21">
        <v>126129</v>
      </c>
      <c r="G2317" s="21">
        <v>126185</v>
      </c>
    </row>
    <row r="2318" spans="1:7" x14ac:dyDescent="0.25">
      <c r="A2318" s="19" t="s">
        <v>121</v>
      </c>
      <c r="B2318" s="19" t="s">
        <v>2357</v>
      </c>
      <c r="C2318" s="21">
        <v>24527</v>
      </c>
      <c r="D2318" s="21">
        <v>24587</v>
      </c>
      <c r="E2318" s="21">
        <v>24567</v>
      </c>
      <c r="F2318" s="21">
        <v>24657</v>
      </c>
      <c r="G2318" s="21">
        <v>24796</v>
      </c>
    </row>
    <row r="2319" spans="1:7" x14ac:dyDescent="0.25">
      <c r="A2319" s="19" t="s">
        <v>121</v>
      </c>
      <c r="B2319" s="19" t="s">
        <v>2358</v>
      </c>
      <c r="C2319" s="21">
        <v>170872</v>
      </c>
      <c r="D2319" s="21">
        <v>169449</v>
      </c>
      <c r="E2319" s="21">
        <v>168325</v>
      </c>
      <c r="F2319" s="21">
        <v>167172</v>
      </c>
      <c r="G2319" s="21">
        <v>165688</v>
      </c>
    </row>
    <row r="2320" spans="1:7" x14ac:dyDescent="0.25">
      <c r="A2320" s="19" t="s">
        <v>121</v>
      </c>
      <c r="B2320" s="19" t="s">
        <v>2359</v>
      </c>
      <c r="C2320" s="21">
        <v>8688</v>
      </c>
      <c r="D2320" s="21">
        <v>8924</v>
      </c>
      <c r="E2320" s="21">
        <v>9012</v>
      </c>
      <c r="F2320" s="21">
        <v>9067</v>
      </c>
      <c r="G2320" s="21">
        <v>9430</v>
      </c>
    </row>
    <row r="2321" spans="1:7" x14ac:dyDescent="0.25">
      <c r="A2321" s="19" t="s">
        <v>121</v>
      </c>
      <c r="B2321" s="19" t="s">
        <v>1554</v>
      </c>
      <c r="C2321" s="21">
        <v>202558</v>
      </c>
      <c r="D2321" s="21">
        <v>200292</v>
      </c>
      <c r="E2321" s="21">
        <v>198186</v>
      </c>
      <c r="F2321" s="21">
        <v>195582</v>
      </c>
      <c r="G2321" s="21">
        <v>193700</v>
      </c>
    </row>
    <row r="2322" spans="1:7" x14ac:dyDescent="0.25">
      <c r="A2322" s="19" t="s">
        <v>121</v>
      </c>
      <c r="B2322" s="19" t="s">
        <v>2360</v>
      </c>
      <c r="C2322" s="21">
        <v>14066</v>
      </c>
      <c r="D2322" s="21">
        <v>14272</v>
      </c>
      <c r="E2322" s="21">
        <v>14384</v>
      </c>
      <c r="F2322" s="21">
        <v>14478</v>
      </c>
      <c r="G2322" s="21">
        <v>14682</v>
      </c>
    </row>
    <row r="2323" spans="1:7" x14ac:dyDescent="0.25">
      <c r="A2323" s="19" t="s">
        <v>121</v>
      </c>
      <c r="B2323" s="19" t="s">
        <v>2361</v>
      </c>
      <c r="C2323" s="21">
        <v>20866</v>
      </c>
      <c r="D2323" s="21">
        <v>21121</v>
      </c>
      <c r="E2323" s="21">
        <v>21355</v>
      </c>
      <c r="F2323" s="21">
        <v>21606</v>
      </c>
      <c r="G2323" s="21">
        <v>21781</v>
      </c>
    </row>
    <row r="2324" spans="1:7" x14ac:dyDescent="0.25">
      <c r="A2324" s="19" t="s">
        <v>121</v>
      </c>
      <c r="B2324" s="19" t="s">
        <v>2139</v>
      </c>
      <c r="C2324" s="21">
        <v>192122</v>
      </c>
      <c r="D2324" s="21">
        <v>188876</v>
      </c>
      <c r="E2324" s="21">
        <v>186497</v>
      </c>
      <c r="F2324" s="21">
        <v>183184</v>
      </c>
      <c r="G2324" s="21">
        <v>179796</v>
      </c>
    </row>
    <row r="2325" spans="1:7" x14ac:dyDescent="0.25">
      <c r="A2325" s="19" t="s">
        <v>121</v>
      </c>
      <c r="B2325" s="19" t="s">
        <v>2362</v>
      </c>
      <c r="C2325" s="21">
        <v>227907</v>
      </c>
      <c r="D2325" s="21">
        <v>221182</v>
      </c>
      <c r="E2325" s="21">
        <v>214541</v>
      </c>
      <c r="F2325" s="21">
        <v>208525</v>
      </c>
      <c r="G2325" s="21">
        <v>203066</v>
      </c>
    </row>
    <row r="2326" spans="1:7" x14ac:dyDescent="0.25">
      <c r="A2326" s="19" t="s">
        <v>121</v>
      </c>
      <c r="B2326" s="19" t="s">
        <v>936</v>
      </c>
      <c r="C2326" s="21">
        <v>14553</v>
      </c>
      <c r="D2326" s="21">
        <v>14563</v>
      </c>
      <c r="E2326" s="21">
        <v>14696</v>
      </c>
      <c r="F2326" s="21">
        <v>14744</v>
      </c>
      <c r="G2326" s="21">
        <v>14759</v>
      </c>
    </row>
    <row r="2327" spans="1:7" x14ac:dyDescent="0.25">
      <c r="A2327" s="19" t="s">
        <v>121</v>
      </c>
      <c r="B2327" s="19" t="s">
        <v>2363</v>
      </c>
      <c r="C2327" s="21">
        <v>411406</v>
      </c>
      <c r="D2327" s="21">
        <v>406222</v>
      </c>
      <c r="E2327" s="21">
        <v>402008</v>
      </c>
      <c r="F2327" s="21">
        <v>396880</v>
      </c>
      <c r="G2327" s="21">
        <v>389310</v>
      </c>
    </row>
    <row r="2328" spans="1:7" x14ac:dyDescent="0.25">
      <c r="A2328" s="19" t="s">
        <v>121</v>
      </c>
      <c r="B2328" s="19" t="s">
        <v>938</v>
      </c>
      <c r="C2328" s="21">
        <v>57300</v>
      </c>
      <c r="D2328" s="21">
        <v>57069</v>
      </c>
      <c r="E2328" s="21">
        <v>56913</v>
      </c>
      <c r="F2328" s="21">
        <v>56683</v>
      </c>
      <c r="G2328" s="21">
        <v>56512</v>
      </c>
    </row>
    <row r="2329" spans="1:7" x14ac:dyDescent="0.25">
      <c r="A2329" s="19" t="s">
        <v>121</v>
      </c>
      <c r="B2329" s="19" t="s">
        <v>2331</v>
      </c>
      <c r="C2329" s="21">
        <v>32244</v>
      </c>
      <c r="D2329" s="21">
        <v>32304</v>
      </c>
      <c r="E2329" s="21">
        <v>32299</v>
      </c>
      <c r="F2329" s="21">
        <v>32297</v>
      </c>
      <c r="G2329" s="21">
        <v>32410</v>
      </c>
    </row>
    <row r="2330" spans="1:7" x14ac:dyDescent="0.25">
      <c r="A2330" s="19" t="s">
        <v>121</v>
      </c>
      <c r="B2330" s="19" t="s">
        <v>2364</v>
      </c>
      <c r="C2330" s="21">
        <v>45650</v>
      </c>
      <c r="D2330" s="21">
        <v>45881</v>
      </c>
      <c r="E2330" s="21">
        <v>45979</v>
      </c>
      <c r="F2330" s="21">
        <v>46120</v>
      </c>
      <c r="G2330" s="21">
        <v>46135</v>
      </c>
    </row>
    <row r="2331" spans="1:7" x14ac:dyDescent="0.25">
      <c r="A2331" s="19" t="s">
        <v>121</v>
      </c>
      <c r="B2331" s="19" t="s">
        <v>2365</v>
      </c>
      <c r="C2331" s="21">
        <v>33745</v>
      </c>
      <c r="D2331" s="21">
        <v>33742</v>
      </c>
      <c r="E2331" s="21">
        <v>34012</v>
      </c>
      <c r="F2331" s="21">
        <v>34259</v>
      </c>
      <c r="G2331" s="21">
        <v>34029</v>
      </c>
    </row>
    <row r="2332" spans="1:7" x14ac:dyDescent="0.25">
      <c r="A2332" s="19" t="s">
        <v>121</v>
      </c>
      <c r="B2332" s="19" t="s">
        <v>2366</v>
      </c>
      <c r="C2332" s="21">
        <v>37677</v>
      </c>
      <c r="D2332" s="21">
        <v>37676</v>
      </c>
      <c r="E2332" s="21">
        <v>37555</v>
      </c>
      <c r="F2332" s="21">
        <v>37579</v>
      </c>
      <c r="G2332" s="21">
        <v>37439</v>
      </c>
    </row>
    <row r="2333" spans="1:7" x14ac:dyDescent="0.25">
      <c r="A2333" s="19" t="s">
        <v>121</v>
      </c>
      <c r="B2333" s="19" t="s">
        <v>2367</v>
      </c>
      <c r="C2333" s="21">
        <v>66618</v>
      </c>
      <c r="D2333" s="21">
        <v>66759</v>
      </c>
      <c r="E2333" s="21">
        <v>66981</v>
      </c>
      <c r="F2333" s="21">
        <v>67259</v>
      </c>
      <c r="G2333" s="21">
        <v>67520</v>
      </c>
    </row>
    <row r="2334" spans="1:7" x14ac:dyDescent="0.25">
      <c r="A2334" s="19" t="s">
        <v>121</v>
      </c>
      <c r="B2334" s="19" t="s">
        <v>2368</v>
      </c>
      <c r="C2334" s="21">
        <v>30479</v>
      </c>
      <c r="D2334" s="21">
        <v>30612</v>
      </c>
      <c r="E2334" s="21">
        <v>30496</v>
      </c>
      <c r="F2334" s="21">
        <v>30719</v>
      </c>
      <c r="G2334" s="21">
        <v>31141</v>
      </c>
    </row>
    <row r="2335" spans="1:7" x14ac:dyDescent="0.25">
      <c r="A2335" s="19" t="s">
        <v>121</v>
      </c>
      <c r="B2335" s="19" t="s">
        <v>1757</v>
      </c>
      <c r="C2335" s="21">
        <v>162809</v>
      </c>
      <c r="D2335" s="21">
        <v>160718</v>
      </c>
      <c r="E2335" s="21">
        <v>158988</v>
      </c>
      <c r="F2335" s="21">
        <v>156173</v>
      </c>
      <c r="G2335" s="21">
        <v>152809</v>
      </c>
    </row>
    <row r="2336" spans="1:7" x14ac:dyDescent="0.25">
      <c r="A2336" s="19" t="s">
        <v>121</v>
      </c>
      <c r="B2336" s="19" t="s">
        <v>2369</v>
      </c>
      <c r="C2336" s="21">
        <v>27260</v>
      </c>
      <c r="D2336" s="21">
        <v>27132</v>
      </c>
      <c r="E2336" s="21">
        <v>26837</v>
      </c>
      <c r="F2336" s="21">
        <v>26626</v>
      </c>
      <c r="G2336" s="21">
        <v>26782</v>
      </c>
    </row>
    <row r="2337" spans="1:7" x14ac:dyDescent="0.25">
      <c r="A2337" s="19" t="s">
        <v>121</v>
      </c>
      <c r="B2337" s="19" t="s">
        <v>1208</v>
      </c>
      <c r="C2337" s="21">
        <v>22347</v>
      </c>
      <c r="D2337" s="21">
        <v>22376</v>
      </c>
      <c r="E2337" s="21">
        <v>22593</v>
      </c>
      <c r="F2337" s="21">
        <v>22633</v>
      </c>
      <c r="G2337" s="21">
        <v>22874</v>
      </c>
    </row>
    <row r="2338" spans="1:7" x14ac:dyDescent="0.25">
      <c r="A2338" s="19" t="s">
        <v>121</v>
      </c>
      <c r="B2338" s="19" t="s">
        <v>2370</v>
      </c>
      <c r="C2338" s="21">
        <v>138293</v>
      </c>
      <c r="D2338" s="21">
        <v>138277</v>
      </c>
      <c r="E2338" s="21">
        <v>138495</v>
      </c>
      <c r="F2338" s="21">
        <v>138595</v>
      </c>
      <c r="G2338" s="21">
        <v>138715</v>
      </c>
    </row>
    <row r="2339" spans="1:7" x14ac:dyDescent="0.25">
      <c r="A2339" s="19" t="s">
        <v>121</v>
      </c>
      <c r="B2339" s="19" t="s">
        <v>2371</v>
      </c>
      <c r="C2339" s="21">
        <v>62680</v>
      </c>
      <c r="D2339" s="21">
        <v>62232</v>
      </c>
      <c r="E2339" s="21">
        <v>61826</v>
      </c>
      <c r="F2339" s="21">
        <v>61565</v>
      </c>
      <c r="G2339" s="21">
        <v>61456</v>
      </c>
    </row>
    <row r="2340" spans="1:7" x14ac:dyDescent="0.25">
      <c r="A2340" s="19" t="s">
        <v>121</v>
      </c>
      <c r="B2340" s="19" t="s">
        <v>2372</v>
      </c>
      <c r="C2340" s="21">
        <v>523542</v>
      </c>
      <c r="D2340" s="21">
        <v>514621</v>
      </c>
      <c r="E2340" s="21">
        <v>506831</v>
      </c>
      <c r="F2340" s="21">
        <v>499122</v>
      </c>
      <c r="G2340" s="21">
        <v>490900</v>
      </c>
    </row>
    <row r="2341" spans="1:7" x14ac:dyDescent="0.25">
      <c r="A2341" s="19" t="s">
        <v>121</v>
      </c>
      <c r="B2341" s="19" t="s">
        <v>1574</v>
      </c>
      <c r="C2341" s="21">
        <v>70811</v>
      </c>
      <c r="D2341" s="21">
        <v>70597</v>
      </c>
      <c r="E2341" s="21">
        <v>70496</v>
      </c>
      <c r="F2341" s="21">
        <v>70188</v>
      </c>
      <c r="G2341" s="21">
        <v>69962</v>
      </c>
    </row>
    <row r="2342" spans="1:7" x14ac:dyDescent="0.25">
      <c r="A2342" s="19" t="s">
        <v>121</v>
      </c>
      <c r="B2342" s="19" t="s">
        <v>2373</v>
      </c>
      <c r="C2342" s="21">
        <v>19222</v>
      </c>
      <c r="D2342" s="21">
        <v>19348</v>
      </c>
      <c r="E2342" s="21">
        <v>19498</v>
      </c>
      <c r="F2342" s="21">
        <v>19789</v>
      </c>
      <c r="G2342" s="21">
        <v>19963</v>
      </c>
    </row>
    <row r="2343" spans="1:7" x14ac:dyDescent="0.25">
      <c r="A2343" s="19" t="s">
        <v>121</v>
      </c>
      <c r="B2343" s="19" t="s">
        <v>2374</v>
      </c>
      <c r="C2343" s="21">
        <v>354081</v>
      </c>
      <c r="D2343" s="21">
        <v>344105</v>
      </c>
      <c r="E2343" s="21">
        <v>332655</v>
      </c>
      <c r="F2343" s="21">
        <v>321033</v>
      </c>
      <c r="G2343" s="21">
        <v>308987</v>
      </c>
    </row>
    <row r="2344" spans="1:7" x14ac:dyDescent="0.25">
      <c r="A2344" s="19" t="s">
        <v>121</v>
      </c>
      <c r="B2344" s="19" t="s">
        <v>1325</v>
      </c>
      <c r="C2344" s="21">
        <v>30073</v>
      </c>
      <c r="D2344" s="21">
        <v>29147</v>
      </c>
      <c r="E2344" s="21">
        <v>28522</v>
      </c>
      <c r="F2344" s="21">
        <v>28085</v>
      </c>
      <c r="G2344" s="21">
        <v>27460</v>
      </c>
    </row>
    <row r="2345" spans="1:7" x14ac:dyDescent="0.25">
      <c r="A2345" s="19" t="s">
        <v>121</v>
      </c>
      <c r="B2345" s="19" t="s">
        <v>2375</v>
      </c>
      <c r="C2345" s="21">
        <v>66551</v>
      </c>
      <c r="D2345" s="21">
        <v>65802</v>
      </c>
      <c r="E2345" s="21">
        <v>65213</v>
      </c>
      <c r="F2345" s="21">
        <v>64333</v>
      </c>
      <c r="G2345" s="21">
        <v>63661</v>
      </c>
    </row>
    <row r="2346" spans="1:7" x14ac:dyDescent="0.25">
      <c r="A2346" s="19" t="s">
        <v>121</v>
      </c>
      <c r="B2346" s="19" t="s">
        <v>2036</v>
      </c>
      <c r="C2346" s="21">
        <v>98012</v>
      </c>
      <c r="D2346" s="21">
        <v>95035</v>
      </c>
      <c r="E2346" s="21">
        <v>92411</v>
      </c>
      <c r="F2346" s="21">
        <v>89823</v>
      </c>
      <c r="G2346" s="21">
        <v>86261</v>
      </c>
    </row>
    <row r="2347" spans="1:7" x14ac:dyDescent="0.25">
      <c r="A2347" s="19" t="s">
        <v>121</v>
      </c>
      <c r="B2347" s="19" t="s">
        <v>1330</v>
      </c>
      <c r="C2347" s="21">
        <v>67493</v>
      </c>
      <c r="D2347" s="21">
        <v>66890</v>
      </c>
      <c r="E2347" s="21">
        <v>66822</v>
      </c>
      <c r="F2347" s="21">
        <v>66603</v>
      </c>
      <c r="G2347" s="21">
        <v>66421</v>
      </c>
    </row>
    <row r="2348" spans="1:7" x14ac:dyDescent="0.25">
      <c r="A2348" s="19" t="s">
        <v>121</v>
      </c>
      <c r="B2348" s="19" t="s">
        <v>969</v>
      </c>
      <c r="C2348" s="21">
        <v>16828</v>
      </c>
      <c r="D2348" s="21">
        <v>17294</v>
      </c>
      <c r="E2348" s="21">
        <v>17388</v>
      </c>
      <c r="F2348" s="21">
        <v>17506</v>
      </c>
      <c r="G2348" s="21">
        <v>17809</v>
      </c>
    </row>
    <row r="2349" spans="1:7" x14ac:dyDescent="0.25">
      <c r="A2349" s="19" t="s">
        <v>121</v>
      </c>
      <c r="B2349" s="19" t="s">
        <v>2376</v>
      </c>
      <c r="C2349" s="21">
        <v>298750</v>
      </c>
      <c r="D2349" s="21">
        <v>294350</v>
      </c>
      <c r="E2349" s="21">
        <v>290338</v>
      </c>
      <c r="F2349" s="21">
        <v>286277</v>
      </c>
      <c r="G2349" s="21">
        <v>281675</v>
      </c>
    </row>
    <row r="2350" spans="1:7" x14ac:dyDescent="0.25">
      <c r="A2350" s="19" t="s">
        <v>121</v>
      </c>
      <c r="B2350" s="19" t="s">
        <v>2377</v>
      </c>
      <c r="C2350" s="21">
        <v>9463</v>
      </c>
      <c r="D2350" s="21">
        <v>9408</v>
      </c>
      <c r="E2350" s="21">
        <v>9554</v>
      </c>
      <c r="F2350" s="21">
        <v>9572</v>
      </c>
      <c r="G2350" s="21">
        <v>9656</v>
      </c>
    </row>
    <row r="2351" spans="1:7" x14ac:dyDescent="0.25">
      <c r="A2351" s="19" t="s">
        <v>121</v>
      </c>
      <c r="B2351" s="19" t="s">
        <v>975</v>
      </c>
      <c r="C2351" s="21">
        <v>30657</v>
      </c>
      <c r="D2351" s="21">
        <v>31056</v>
      </c>
      <c r="E2351" s="21">
        <v>31295</v>
      </c>
      <c r="F2351" s="21">
        <v>31760</v>
      </c>
      <c r="G2351" s="21">
        <v>31770</v>
      </c>
    </row>
    <row r="2352" spans="1:7" x14ac:dyDescent="0.25">
      <c r="A2352" s="19" t="s">
        <v>121</v>
      </c>
      <c r="B2352" s="19" t="s">
        <v>2378</v>
      </c>
      <c r="C2352" s="21">
        <v>26118</v>
      </c>
      <c r="D2352" s="21">
        <v>26392</v>
      </c>
      <c r="E2352" s="21">
        <v>26691</v>
      </c>
      <c r="F2352" s="21">
        <v>26979</v>
      </c>
      <c r="G2352" s="21">
        <v>27585</v>
      </c>
    </row>
    <row r="2353" spans="1:7" x14ac:dyDescent="0.25">
      <c r="A2353" s="19" t="s">
        <v>121</v>
      </c>
      <c r="B2353" s="19" t="s">
        <v>2379</v>
      </c>
      <c r="C2353" s="21">
        <v>38440</v>
      </c>
      <c r="D2353" s="21">
        <v>38443</v>
      </c>
      <c r="E2353" s="21">
        <v>38381</v>
      </c>
      <c r="F2353" s="21">
        <v>37934</v>
      </c>
      <c r="G2353" s="21">
        <v>37772</v>
      </c>
    </row>
    <row r="2354" spans="1:7" x14ac:dyDescent="0.25">
      <c r="A2354" s="19" t="s">
        <v>121</v>
      </c>
      <c r="B2354" s="19" t="s">
        <v>1339</v>
      </c>
      <c r="C2354" s="21">
        <v>79546</v>
      </c>
      <c r="D2354" s="21">
        <v>78307</v>
      </c>
      <c r="E2354" s="21">
        <v>77388</v>
      </c>
      <c r="F2354" s="21">
        <v>76535</v>
      </c>
      <c r="G2354" s="21">
        <v>75863</v>
      </c>
    </row>
    <row r="2355" spans="1:7" x14ac:dyDescent="0.25">
      <c r="A2355" s="19" t="s">
        <v>121</v>
      </c>
      <c r="B2355" s="19" t="s">
        <v>2380</v>
      </c>
      <c r="C2355" s="21">
        <v>86175</v>
      </c>
      <c r="D2355" s="21">
        <v>87013</v>
      </c>
      <c r="E2355" s="21">
        <v>87671</v>
      </c>
      <c r="F2355" s="21">
        <v>88419</v>
      </c>
      <c r="G2355" s="21">
        <v>89159</v>
      </c>
    </row>
    <row r="2356" spans="1:7" x14ac:dyDescent="0.25">
      <c r="A2356" s="19" t="s">
        <v>121</v>
      </c>
      <c r="B2356" s="19" t="s">
        <v>982</v>
      </c>
      <c r="C2356" s="21">
        <v>126884</v>
      </c>
      <c r="D2356" s="21">
        <v>125225</v>
      </c>
      <c r="E2356" s="21">
        <v>123518</v>
      </c>
      <c r="F2356" s="21">
        <v>123020</v>
      </c>
      <c r="G2356" s="21">
        <v>121500</v>
      </c>
    </row>
    <row r="2357" spans="1:7" x14ac:dyDescent="0.25">
      <c r="A2357" s="19" t="s">
        <v>121</v>
      </c>
      <c r="B2357" s="19" t="s">
        <v>1454</v>
      </c>
      <c r="C2357" s="21">
        <v>415759</v>
      </c>
      <c r="D2357" s="21">
        <v>414202</v>
      </c>
      <c r="E2357" s="21">
        <v>411800</v>
      </c>
      <c r="F2357" s="21">
        <v>409014</v>
      </c>
      <c r="G2357" s="21">
        <v>406008</v>
      </c>
    </row>
    <row r="2358" spans="1:7" x14ac:dyDescent="0.25">
      <c r="A2358" s="19" t="s">
        <v>121</v>
      </c>
      <c r="B2358" s="19" t="s">
        <v>2381</v>
      </c>
      <c r="C2358" s="21">
        <v>20473</v>
      </c>
      <c r="D2358" s="21">
        <v>20397</v>
      </c>
      <c r="E2358" s="21">
        <v>20299</v>
      </c>
      <c r="F2358" s="21">
        <v>20187</v>
      </c>
      <c r="G2358" s="21">
        <v>20159</v>
      </c>
    </row>
    <row r="2359" spans="1:7" x14ac:dyDescent="0.25">
      <c r="A2359" s="19" t="s">
        <v>121</v>
      </c>
      <c r="B2359" s="19" t="s">
        <v>2382</v>
      </c>
      <c r="C2359" s="21">
        <v>319785</v>
      </c>
      <c r="D2359" s="21">
        <v>314137</v>
      </c>
      <c r="E2359" s="21">
        <v>306740</v>
      </c>
      <c r="F2359" s="21">
        <v>300867</v>
      </c>
      <c r="G2359" s="21">
        <v>296558</v>
      </c>
    </row>
    <row r="2360" spans="1:7" x14ac:dyDescent="0.25">
      <c r="A2360" s="19" t="s">
        <v>121</v>
      </c>
      <c r="B2360" s="19" t="s">
        <v>988</v>
      </c>
      <c r="C2360" s="21">
        <v>106721</v>
      </c>
      <c r="D2360" s="21">
        <v>106409</v>
      </c>
      <c r="E2360" s="21">
        <v>106431</v>
      </c>
      <c r="F2360" s="21">
        <v>107075</v>
      </c>
      <c r="G2360" s="21">
        <v>107151</v>
      </c>
    </row>
    <row r="2361" spans="1:7" x14ac:dyDescent="0.25">
      <c r="A2361" s="19" t="s">
        <v>121</v>
      </c>
      <c r="B2361" s="19" t="s">
        <v>1092</v>
      </c>
      <c r="C2361" s="21">
        <v>27316</v>
      </c>
      <c r="D2361" s="21">
        <v>27324</v>
      </c>
      <c r="E2361" s="21">
        <v>27400</v>
      </c>
      <c r="F2361" s="21">
        <v>27666</v>
      </c>
      <c r="G2361" s="21">
        <v>27743</v>
      </c>
    </row>
    <row r="2362" spans="1:7" x14ac:dyDescent="0.25">
      <c r="A2362" s="19" t="s">
        <v>121</v>
      </c>
      <c r="B2362" s="19" t="s">
        <v>2383</v>
      </c>
      <c r="C2362" s="21">
        <v>30368</v>
      </c>
      <c r="D2362" s="21">
        <v>30606</v>
      </c>
      <c r="E2362" s="21">
        <v>31216</v>
      </c>
      <c r="F2362" s="21">
        <v>31912</v>
      </c>
      <c r="G2362" s="21">
        <v>32519</v>
      </c>
    </row>
    <row r="2363" spans="1:7" x14ac:dyDescent="0.25">
      <c r="A2363" s="19" t="s">
        <v>121</v>
      </c>
      <c r="B2363" s="19" t="s">
        <v>1749</v>
      </c>
      <c r="C2363" s="21">
        <v>280979</v>
      </c>
      <c r="D2363" s="21">
        <v>273782</v>
      </c>
      <c r="E2363" s="21">
        <v>266165</v>
      </c>
      <c r="F2363" s="21">
        <v>257866</v>
      </c>
      <c r="G2363" s="21">
        <v>250566</v>
      </c>
    </row>
    <row r="2364" spans="1:7" x14ac:dyDescent="0.25">
      <c r="A2364" s="19" t="s">
        <v>122</v>
      </c>
      <c r="B2364" s="19" t="s">
        <v>2384</v>
      </c>
      <c r="C2364" s="21">
        <v>2751</v>
      </c>
      <c r="D2364" s="21">
        <v>2785</v>
      </c>
      <c r="E2364" s="21">
        <v>2769</v>
      </c>
      <c r="F2364" s="21">
        <v>2764</v>
      </c>
      <c r="G2364" s="21">
        <v>2744</v>
      </c>
    </row>
    <row r="2365" spans="1:7" x14ac:dyDescent="0.25">
      <c r="A2365" s="19" t="s">
        <v>122</v>
      </c>
      <c r="B2365" s="19" t="s">
        <v>2385</v>
      </c>
      <c r="C2365" s="21">
        <v>18453</v>
      </c>
      <c r="D2365" s="21">
        <v>18423</v>
      </c>
      <c r="E2365" s="21">
        <v>18541</v>
      </c>
      <c r="F2365" s="21">
        <v>18188</v>
      </c>
      <c r="G2365" s="21">
        <v>18127</v>
      </c>
    </row>
    <row r="2366" spans="1:7" x14ac:dyDescent="0.25">
      <c r="A2366" s="19" t="s">
        <v>122</v>
      </c>
      <c r="B2366" s="19" t="s">
        <v>2386</v>
      </c>
      <c r="C2366" s="21">
        <v>3365</v>
      </c>
      <c r="D2366" s="21">
        <v>3473</v>
      </c>
      <c r="E2366" s="21">
        <v>3446</v>
      </c>
      <c r="F2366" s="21">
        <v>3441</v>
      </c>
      <c r="G2366" s="21">
        <v>3402</v>
      </c>
    </row>
    <row r="2367" spans="1:7" x14ac:dyDescent="0.25">
      <c r="A2367" s="19" t="s">
        <v>122</v>
      </c>
      <c r="B2367" s="19" t="s">
        <v>2387</v>
      </c>
      <c r="C2367" s="21">
        <v>6901</v>
      </c>
      <c r="D2367" s="21">
        <v>6910</v>
      </c>
      <c r="E2367" s="21">
        <v>6952</v>
      </c>
      <c r="F2367" s="21">
        <v>6940</v>
      </c>
      <c r="G2367" s="21">
        <v>6943</v>
      </c>
    </row>
    <row r="2368" spans="1:7" x14ac:dyDescent="0.25">
      <c r="A2368" s="19" t="s">
        <v>122</v>
      </c>
      <c r="B2368" s="19" t="s">
        <v>2388</v>
      </c>
      <c r="C2368" s="21">
        <v>35077</v>
      </c>
      <c r="D2368" s="21">
        <v>35077</v>
      </c>
      <c r="E2368" s="21">
        <v>34749</v>
      </c>
      <c r="F2368" s="21">
        <v>34301</v>
      </c>
      <c r="G2368" s="21">
        <v>33800</v>
      </c>
    </row>
    <row r="2369" spans="1:7" x14ac:dyDescent="0.25">
      <c r="A2369" s="19" t="s">
        <v>122</v>
      </c>
      <c r="B2369" s="19" t="s">
        <v>1416</v>
      </c>
      <c r="C2369" s="21">
        <v>38839</v>
      </c>
      <c r="D2369" s="21">
        <v>39145</v>
      </c>
      <c r="E2369" s="21">
        <v>39290</v>
      </c>
      <c r="F2369" s="21">
        <v>38900</v>
      </c>
      <c r="G2369" s="21">
        <v>38400</v>
      </c>
    </row>
    <row r="2370" spans="1:7" x14ac:dyDescent="0.25">
      <c r="A2370" s="19" t="s">
        <v>122</v>
      </c>
      <c r="B2370" s="19" t="s">
        <v>2389</v>
      </c>
      <c r="C2370" s="21">
        <v>5297</v>
      </c>
      <c r="D2370" s="21">
        <v>5230</v>
      </c>
      <c r="E2370" s="21">
        <v>5304</v>
      </c>
      <c r="F2370" s="21">
        <v>5216</v>
      </c>
      <c r="G2370" s="21">
        <v>5243</v>
      </c>
    </row>
    <row r="2371" spans="1:7" x14ac:dyDescent="0.25">
      <c r="A2371" s="19" t="s">
        <v>122</v>
      </c>
      <c r="B2371" s="19" t="s">
        <v>2015</v>
      </c>
      <c r="C2371" s="21">
        <v>1962</v>
      </c>
      <c r="D2371" s="21">
        <v>2027</v>
      </c>
      <c r="E2371" s="21">
        <v>2013</v>
      </c>
      <c r="F2371" s="21">
        <v>2030</v>
      </c>
      <c r="G2371" s="21">
        <v>2098</v>
      </c>
    </row>
    <row r="2372" spans="1:7" x14ac:dyDescent="0.25">
      <c r="A2372" s="19" t="s">
        <v>122</v>
      </c>
      <c r="B2372" s="19" t="s">
        <v>1100</v>
      </c>
      <c r="C2372" s="21">
        <v>10429</v>
      </c>
      <c r="D2372" s="21">
        <v>10253</v>
      </c>
      <c r="E2372" s="21">
        <v>10114</v>
      </c>
      <c r="F2372" s="21">
        <v>10124</v>
      </c>
      <c r="G2372" s="21">
        <v>10207</v>
      </c>
    </row>
    <row r="2373" spans="1:7" x14ac:dyDescent="0.25">
      <c r="A2373" s="19" t="s">
        <v>122</v>
      </c>
      <c r="B2373" s="19" t="s">
        <v>1633</v>
      </c>
      <c r="C2373" s="21">
        <v>1376</v>
      </c>
      <c r="D2373" s="21">
        <v>1366</v>
      </c>
      <c r="E2373" s="21">
        <v>1372</v>
      </c>
      <c r="F2373" s="21">
        <v>1386</v>
      </c>
      <c r="G2373" s="21">
        <v>1413</v>
      </c>
    </row>
    <row r="2374" spans="1:7" x14ac:dyDescent="0.25">
      <c r="A2374" s="19" t="s">
        <v>122</v>
      </c>
      <c r="B2374" s="19" t="s">
        <v>2390</v>
      </c>
      <c r="C2374" s="21">
        <v>9292</v>
      </c>
      <c r="D2374" s="21">
        <v>9331</v>
      </c>
      <c r="E2374" s="21">
        <v>9404</v>
      </c>
      <c r="F2374" s="21">
        <v>9358</v>
      </c>
      <c r="G2374" s="21">
        <v>9360</v>
      </c>
    </row>
    <row r="2375" spans="1:7" x14ac:dyDescent="0.25">
      <c r="A2375" s="19" t="s">
        <v>122</v>
      </c>
      <c r="B2375" s="19" t="s">
        <v>1048</v>
      </c>
      <c r="C2375" s="21">
        <v>3736</v>
      </c>
      <c r="D2375" s="21">
        <v>3726</v>
      </c>
      <c r="E2375" s="21">
        <v>3679</v>
      </c>
      <c r="F2375" s="21">
        <v>3637</v>
      </c>
      <c r="G2375" s="21">
        <v>3649</v>
      </c>
    </row>
    <row r="2376" spans="1:7" x14ac:dyDescent="0.25">
      <c r="A2376" s="19" t="s">
        <v>122</v>
      </c>
      <c r="B2376" s="19" t="s">
        <v>942</v>
      </c>
      <c r="C2376" s="21">
        <v>14070</v>
      </c>
      <c r="D2376" s="21">
        <v>13983</v>
      </c>
      <c r="E2376" s="21">
        <v>14032</v>
      </c>
      <c r="F2376" s="21">
        <v>13933</v>
      </c>
      <c r="G2376" s="21">
        <v>13768</v>
      </c>
    </row>
    <row r="2377" spans="1:7" x14ac:dyDescent="0.25">
      <c r="A2377" s="19" t="s">
        <v>122</v>
      </c>
      <c r="B2377" s="19" t="s">
        <v>2391</v>
      </c>
      <c r="C2377" s="21">
        <v>28009</v>
      </c>
      <c r="D2377" s="21">
        <v>28033</v>
      </c>
      <c r="E2377" s="21">
        <v>28125</v>
      </c>
      <c r="F2377" s="21">
        <v>28062</v>
      </c>
      <c r="G2377" s="21">
        <v>27899</v>
      </c>
    </row>
    <row r="2378" spans="1:7" x14ac:dyDescent="0.25">
      <c r="A2378" s="19" t="s">
        <v>122</v>
      </c>
      <c r="B2378" s="19" t="s">
        <v>2392</v>
      </c>
      <c r="C2378" s="21">
        <v>4086</v>
      </c>
      <c r="D2378" s="21">
        <v>4178</v>
      </c>
      <c r="E2378" s="21">
        <v>4195</v>
      </c>
      <c r="F2378" s="21">
        <v>4118</v>
      </c>
      <c r="G2378" s="21">
        <v>4175</v>
      </c>
    </row>
    <row r="2379" spans="1:7" x14ac:dyDescent="0.25">
      <c r="A2379" s="19" t="s">
        <v>122</v>
      </c>
      <c r="B2379" s="19" t="s">
        <v>1167</v>
      </c>
      <c r="C2379" s="21">
        <v>8972</v>
      </c>
      <c r="D2379" s="21">
        <v>8812</v>
      </c>
      <c r="E2379" s="21">
        <v>8763</v>
      </c>
      <c r="F2379" s="21">
        <v>8606</v>
      </c>
      <c r="G2379" s="21">
        <v>8444</v>
      </c>
    </row>
    <row r="2380" spans="1:7" x14ac:dyDescent="0.25">
      <c r="A2380" s="19" t="s">
        <v>122</v>
      </c>
      <c r="B2380" s="19" t="s">
        <v>2393</v>
      </c>
      <c r="C2380" s="21">
        <v>19775</v>
      </c>
      <c r="D2380" s="21">
        <v>19784</v>
      </c>
      <c r="E2380" s="21">
        <v>19870</v>
      </c>
      <c r="F2380" s="21">
        <v>20011</v>
      </c>
      <c r="G2380" s="21">
        <v>19916</v>
      </c>
    </row>
    <row r="2381" spans="1:7" x14ac:dyDescent="0.25">
      <c r="A2381" s="19" t="s">
        <v>122</v>
      </c>
      <c r="B2381" s="19" t="s">
        <v>2394</v>
      </c>
      <c r="C2381" s="21">
        <v>5424</v>
      </c>
      <c r="D2381" s="21">
        <v>5507</v>
      </c>
      <c r="E2381" s="21">
        <v>5494</v>
      </c>
      <c r="F2381" s="21">
        <v>5509</v>
      </c>
      <c r="G2381" s="21">
        <v>5496</v>
      </c>
    </row>
    <row r="2382" spans="1:7" x14ac:dyDescent="0.25">
      <c r="A2382" s="19" t="s">
        <v>122</v>
      </c>
      <c r="B2382" s="19" t="s">
        <v>2021</v>
      </c>
      <c r="C2382" s="21">
        <v>4351</v>
      </c>
      <c r="D2382" s="21">
        <v>4352</v>
      </c>
      <c r="E2382" s="21">
        <v>4311</v>
      </c>
      <c r="F2382" s="21">
        <v>4253</v>
      </c>
      <c r="G2382" s="21">
        <v>4323</v>
      </c>
    </row>
    <row r="2383" spans="1:7" x14ac:dyDescent="0.25">
      <c r="A2383" s="19" t="s">
        <v>122</v>
      </c>
      <c r="B2383" s="19" t="s">
        <v>2275</v>
      </c>
      <c r="C2383" s="21">
        <v>5892</v>
      </c>
      <c r="D2383" s="21">
        <v>5925</v>
      </c>
      <c r="E2383" s="21">
        <v>5857</v>
      </c>
      <c r="F2383" s="21">
        <v>5785</v>
      </c>
      <c r="G2383" s="21">
        <v>5705</v>
      </c>
    </row>
    <row r="2384" spans="1:7" x14ac:dyDescent="0.25">
      <c r="A2384" s="19" t="s">
        <v>122</v>
      </c>
      <c r="B2384" s="19" t="s">
        <v>1171</v>
      </c>
      <c r="C2384" s="21">
        <v>2921</v>
      </c>
      <c r="D2384" s="21">
        <v>2926</v>
      </c>
      <c r="E2384" s="21">
        <v>2927</v>
      </c>
      <c r="F2384" s="21">
        <v>2919</v>
      </c>
      <c r="G2384" s="21">
        <v>2952</v>
      </c>
    </row>
    <row r="2385" spans="1:7" x14ac:dyDescent="0.25">
      <c r="A2385" s="19" t="s">
        <v>122</v>
      </c>
      <c r="B2385" s="19" t="s">
        <v>2395</v>
      </c>
      <c r="C2385" s="21">
        <v>3829</v>
      </c>
      <c r="D2385" s="21">
        <v>3866</v>
      </c>
      <c r="E2385" s="21">
        <v>3915</v>
      </c>
      <c r="F2385" s="21">
        <v>3939</v>
      </c>
      <c r="G2385" s="21">
        <v>3996</v>
      </c>
    </row>
    <row r="2386" spans="1:7" x14ac:dyDescent="0.25">
      <c r="A2386" s="19" t="s">
        <v>122</v>
      </c>
      <c r="B2386" s="19" t="s">
        <v>2396</v>
      </c>
      <c r="C2386" s="21">
        <v>6713</v>
      </c>
      <c r="D2386" s="21">
        <v>6740</v>
      </c>
      <c r="E2386" s="21">
        <v>6698</v>
      </c>
      <c r="F2386" s="21">
        <v>6785</v>
      </c>
      <c r="G2386" s="21">
        <v>6800</v>
      </c>
    </row>
    <row r="2387" spans="1:7" x14ac:dyDescent="0.25">
      <c r="A2387" s="19" t="s">
        <v>122</v>
      </c>
      <c r="B2387" s="19" t="s">
        <v>2397</v>
      </c>
      <c r="C2387" s="21">
        <v>2299</v>
      </c>
      <c r="D2387" s="21">
        <v>2315</v>
      </c>
      <c r="E2387" s="21">
        <v>2323</v>
      </c>
      <c r="F2387" s="21">
        <v>2317</v>
      </c>
      <c r="G2387" s="21">
        <v>2307</v>
      </c>
    </row>
    <row r="2388" spans="1:7" x14ac:dyDescent="0.25">
      <c r="A2388" s="19" t="s">
        <v>122</v>
      </c>
      <c r="B2388" s="19" t="s">
        <v>1061</v>
      </c>
      <c r="C2388" s="21">
        <v>7052</v>
      </c>
      <c r="D2388" s="21">
        <v>7103</v>
      </c>
      <c r="E2388" s="21">
        <v>7159</v>
      </c>
      <c r="F2388" s="21">
        <v>7212</v>
      </c>
      <c r="G2388" s="21">
        <v>7218</v>
      </c>
    </row>
    <row r="2389" spans="1:7" x14ac:dyDescent="0.25">
      <c r="A2389" s="19" t="s">
        <v>122</v>
      </c>
      <c r="B2389" s="19" t="s">
        <v>2398</v>
      </c>
      <c r="C2389" s="21">
        <v>4185</v>
      </c>
      <c r="D2389" s="21">
        <v>4189</v>
      </c>
      <c r="E2389" s="21">
        <v>4206</v>
      </c>
      <c r="F2389" s="21">
        <v>4158</v>
      </c>
      <c r="G2389" s="21">
        <v>4192</v>
      </c>
    </row>
    <row r="2390" spans="1:7" x14ac:dyDescent="0.25">
      <c r="A2390" s="19" t="s">
        <v>122</v>
      </c>
      <c r="B2390" s="19" t="s">
        <v>2399</v>
      </c>
      <c r="C2390" s="21">
        <v>1899</v>
      </c>
      <c r="D2390" s="21">
        <v>1902</v>
      </c>
      <c r="E2390" s="21">
        <v>1921</v>
      </c>
      <c r="F2390" s="21">
        <v>1885</v>
      </c>
      <c r="G2390" s="21">
        <v>1850</v>
      </c>
    </row>
    <row r="2391" spans="1:7" x14ac:dyDescent="0.25">
      <c r="A2391" s="19" t="s">
        <v>122</v>
      </c>
      <c r="B2391" s="19" t="s">
        <v>2400</v>
      </c>
      <c r="C2391" s="21">
        <v>6164</v>
      </c>
      <c r="D2391" s="21">
        <v>6070</v>
      </c>
      <c r="E2391" s="21">
        <v>5998</v>
      </c>
      <c r="F2391" s="21">
        <v>5917</v>
      </c>
      <c r="G2391" s="21">
        <v>5976</v>
      </c>
    </row>
    <row r="2392" spans="1:7" x14ac:dyDescent="0.25">
      <c r="A2392" s="19" t="s">
        <v>122</v>
      </c>
      <c r="B2392" s="19" t="s">
        <v>2401</v>
      </c>
      <c r="C2392" s="21">
        <v>3191</v>
      </c>
      <c r="D2392" s="21">
        <v>3240</v>
      </c>
      <c r="E2392" s="21">
        <v>3275</v>
      </c>
      <c r="F2392" s="21">
        <v>3275</v>
      </c>
      <c r="G2392" s="21">
        <v>3306</v>
      </c>
    </row>
    <row r="2393" spans="1:7" x14ac:dyDescent="0.25">
      <c r="A2393" s="19" t="s">
        <v>122</v>
      </c>
      <c r="B2393" s="19" t="s">
        <v>2402</v>
      </c>
      <c r="C2393" s="21">
        <v>3453</v>
      </c>
      <c r="D2393" s="21">
        <v>3364</v>
      </c>
      <c r="E2393" s="21">
        <v>3409</v>
      </c>
      <c r="F2393" s="21">
        <v>3383</v>
      </c>
      <c r="G2393" s="21">
        <v>3387</v>
      </c>
    </row>
    <row r="2394" spans="1:7" x14ac:dyDescent="0.25">
      <c r="A2394" s="19" t="s">
        <v>122</v>
      </c>
      <c r="B2394" s="19" t="s">
        <v>2088</v>
      </c>
      <c r="C2394" s="21">
        <v>1298</v>
      </c>
      <c r="D2394" s="21">
        <v>1252</v>
      </c>
      <c r="E2394" s="21">
        <v>1244</v>
      </c>
      <c r="F2394" s="21">
        <v>1267</v>
      </c>
      <c r="G2394" s="21">
        <v>1270</v>
      </c>
    </row>
    <row r="2395" spans="1:7" x14ac:dyDescent="0.25">
      <c r="A2395" s="19" t="s">
        <v>122</v>
      </c>
      <c r="B2395" s="19" t="s">
        <v>2279</v>
      </c>
      <c r="C2395" s="21">
        <v>17526</v>
      </c>
      <c r="D2395" s="21">
        <v>17683</v>
      </c>
      <c r="E2395" s="21">
        <v>17670</v>
      </c>
      <c r="F2395" s="21">
        <v>17604</v>
      </c>
      <c r="G2395" s="21">
        <v>17555</v>
      </c>
    </row>
    <row r="2396" spans="1:7" x14ac:dyDescent="0.25">
      <c r="A2396" s="19" t="s">
        <v>122</v>
      </c>
      <c r="B2396" s="19" t="s">
        <v>2403</v>
      </c>
      <c r="C2396" s="21">
        <v>7291</v>
      </c>
      <c r="D2396" s="21">
        <v>7306</v>
      </c>
      <c r="E2396" s="21">
        <v>7349</v>
      </c>
      <c r="F2396" s="21">
        <v>7327</v>
      </c>
      <c r="G2396" s="21">
        <v>7267</v>
      </c>
    </row>
    <row r="2397" spans="1:7" x14ac:dyDescent="0.25">
      <c r="A2397" s="19" t="s">
        <v>122</v>
      </c>
      <c r="B2397" s="19" t="s">
        <v>2167</v>
      </c>
      <c r="C2397" s="21">
        <v>1301</v>
      </c>
      <c r="D2397" s="21">
        <v>1271</v>
      </c>
      <c r="E2397" s="21">
        <v>1297</v>
      </c>
      <c r="F2397" s="21">
        <v>1333</v>
      </c>
      <c r="G2397" s="21">
        <v>1386</v>
      </c>
    </row>
    <row r="2398" spans="1:7" x14ac:dyDescent="0.25">
      <c r="A2398" s="19" t="s">
        <v>122</v>
      </c>
      <c r="B2398" s="19" t="s">
        <v>964</v>
      </c>
      <c r="C2398" s="21">
        <v>3344</v>
      </c>
      <c r="D2398" s="21">
        <v>3278</v>
      </c>
      <c r="E2398" s="21">
        <v>3269</v>
      </c>
      <c r="F2398" s="21">
        <v>3280</v>
      </c>
      <c r="G2398" s="21">
        <v>3278</v>
      </c>
    </row>
    <row r="2399" spans="1:7" x14ac:dyDescent="0.25">
      <c r="A2399" s="19" t="s">
        <v>122</v>
      </c>
      <c r="B2399" s="19" t="s">
        <v>2404</v>
      </c>
      <c r="C2399" s="21">
        <v>2013</v>
      </c>
      <c r="D2399" s="21">
        <v>2026</v>
      </c>
      <c r="E2399" s="21">
        <v>2024</v>
      </c>
      <c r="F2399" s="21">
        <v>2008</v>
      </c>
      <c r="G2399" s="21">
        <v>2018</v>
      </c>
    </row>
    <row r="2400" spans="1:7" x14ac:dyDescent="0.25">
      <c r="A2400" s="19" t="s">
        <v>122</v>
      </c>
      <c r="B2400" s="19" t="s">
        <v>1328</v>
      </c>
      <c r="C2400" s="21">
        <v>903</v>
      </c>
      <c r="D2400" s="21">
        <v>928</v>
      </c>
      <c r="E2400" s="21">
        <v>922</v>
      </c>
      <c r="F2400" s="21">
        <v>931</v>
      </c>
      <c r="G2400" s="21">
        <v>917</v>
      </c>
    </row>
    <row r="2401" spans="1:7" x14ac:dyDescent="0.25">
      <c r="A2401" s="19" t="s">
        <v>122</v>
      </c>
      <c r="B2401" s="19" t="s">
        <v>2405</v>
      </c>
      <c r="C2401" s="21">
        <v>4939</v>
      </c>
      <c r="D2401" s="21">
        <v>4926</v>
      </c>
      <c r="E2401" s="21">
        <v>4929</v>
      </c>
      <c r="F2401" s="21">
        <v>4973</v>
      </c>
      <c r="G2401" s="21">
        <v>4952</v>
      </c>
    </row>
    <row r="2402" spans="1:7" x14ac:dyDescent="0.25">
      <c r="A2402" s="19" t="s">
        <v>122</v>
      </c>
      <c r="B2402" s="19" t="s">
        <v>1113</v>
      </c>
      <c r="C2402" s="21">
        <v>12797</v>
      </c>
      <c r="D2402" s="21">
        <v>13055</v>
      </c>
      <c r="E2402" s="21">
        <v>12795</v>
      </c>
      <c r="F2402" s="21">
        <v>12605</v>
      </c>
      <c r="G2402" s="21">
        <v>12334</v>
      </c>
    </row>
    <row r="2403" spans="1:7" x14ac:dyDescent="0.25">
      <c r="A2403" s="19" t="s">
        <v>122</v>
      </c>
      <c r="B2403" s="19" t="s">
        <v>968</v>
      </c>
      <c r="C2403" s="21">
        <v>25844</v>
      </c>
      <c r="D2403" s="21">
        <v>25727</v>
      </c>
      <c r="E2403" s="21">
        <v>25677</v>
      </c>
      <c r="F2403" s="21">
        <v>25317</v>
      </c>
      <c r="G2403" s="21">
        <v>24827</v>
      </c>
    </row>
    <row r="2404" spans="1:7" x14ac:dyDescent="0.25">
      <c r="A2404" s="19" t="s">
        <v>122</v>
      </c>
      <c r="B2404" s="19" t="s">
        <v>1069</v>
      </c>
      <c r="C2404" s="21">
        <v>61128</v>
      </c>
      <c r="D2404" s="21">
        <v>58795</v>
      </c>
      <c r="E2404" s="21">
        <v>56681</v>
      </c>
      <c r="F2404" s="21">
        <v>54567</v>
      </c>
      <c r="G2404" s="21">
        <v>52959</v>
      </c>
    </row>
    <row r="2405" spans="1:7" x14ac:dyDescent="0.25">
      <c r="A2405" s="19" t="s">
        <v>122</v>
      </c>
      <c r="B2405" s="19" t="s">
        <v>2406</v>
      </c>
      <c r="C2405" s="21">
        <v>3781</v>
      </c>
      <c r="D2405" s="21">
        <v>3804</v>
      </c>
      <c r="E2405" s="21">
        <v>3876</v>
      </c>
      <c r="F2405" s="21">
        <v>3900</v>
      </c>
      <c r="G2405" s="21">
        <v>3881</v>
      </c>
    </row>
    <row r="2406" spans="1:7" x14ac:dyDescent="0.25">
      <c r="A2406" s="19" t="s">
        <v>122</v>
      </c>
      <c r="B2406" s="19" t="s">
        <v>2407</v>
      </c>
      <c r="C2406" s="21">
        <v>5586</v>
      </c>
      <c r="D2406" s="21">
        <v>5601</v>
      </c>
      <c r="E2406" s="21">
        <v>5561</v>
      </c>
      <c r="F2406" s="21">
        <v>5508</v>
      </c>
      <c r="G2406" s="21">
        <v>5483</v>
      </c>
    </row>
    <row r="2407" spans="1:7" x14ac:dyDescent="0.25">
      <c r="A2407" s="19" t="s">
        <v>122</v>
      </c>
      <c r="B2407" s="19" t="s">
        <v>1585</v>
      </c>
      <c r="C2407" s="21">
        <v>2379</v>
      </c>
      <c r="D2407" s="21">
        <v>2401</v>
      </c>
      <c r="E2407" s="21">
        <v>2401</v>
      </c>
      <c r="F2407" s="21">
        <v>2418</v>
      </c>
      <c r="G2407" s="21">
        <v>2397</v>
      </c>
    </row>
    <row r="2408" spans="1:7" x14ac:dyDescent="0.25">
      <c r="A2408" s="19" t="s">
        <v>122</v>
      </c>
      <c r="B2408" s="19" t="s">
        <v>976</v>
      </c>
      <c r="C2408" s="21">
        <v>4935</v>
      </c>
      <c r="D2408" s="21">
        <v>4921</v>
      </c>
      <c r="E2408" s="21">
        <v>4945</v>
      </c>
      <c r="F2408" s="21">
        <v>4833</v>
      </c>
      <c r="G2408" s="21">
        <v>4821</v>
      </c>
    </row>
    <row r="2409" spans="1:7" x14ac:dyDescent="0.25">
      <c r="A2409" s="19" t="s">
        <v>122</v>
      </c>
      <c r="B2409" s="19" t="s">
        <v>1586</v>
      </c>
      <c r="C2409" s="21">
        <v>28332</v>
      </c>
      <c r="D2409" s="21">
        <v>28204</v>
      </c>
      <c r="E2409" s="21">
        <v>27941</v>
      </c>
      <c r="F2409" s="21">
        <v>27339</v>
      </c>
      <c r="G2409" s="21">
        <v>26770</v>
      </c>
    </row>
    <row r="2410" spans="1:7" x14ac:dyDescent="0.25">
      <c r="A2410" s="19" t="s">
        <v>122</v>
      </c>
      <c r="B2410" s="19" t="s">
        <v>2408</v>
      </c>
      <c r="C2410" s="21">
        <v>2061</v>
      </c>
      <c r="D2410" s="21">
        <v>2034</v>
      </c>
      <c r="E2410" s="21">
        <v>2063</v>
      </c>
      <c r="F2410" s="21">
        <v>2076</v>
      </c>
      <c r="G2410" s="21">
        <v>2025</v>
      </c>
    </row>
    <row r="2411" spans="1:7" x14ac:dyDescent="0.25">
      <c r="A2411" s="19" t="s">
        <v>122</v>
      </c>
      <c r="B2411" s="19" t="s">
        <v>2409</v>
      </c>
      <c r="C2411" s="21">
        <v>2216</v>
      </c>
      <c r="D2411" s="21">
        <v>2204</v>
      </c>
      <c r="E2411" s="21">
        <v>2200</v>
      </c>
      <c r="F2411" s="21">
        <v>2229</v>
      </c>
      <c r="G2411" s="21">
        <v>2207</v>
      </c>
    </row>
    <row r="2412" spans="1:7" x14ac:dyDescent="0.25">
      <c r="A2412" s="19" t="s">
        <v>122</v>
      </c>
      <c r="B2412" s="19" t="s">
        <v>2410</v>
      </c>
      <c r="C2412" s="21">
        <v>193134</v>
      </c>
      <c r="D2412" s="21">
        <v>190992</v>
      </c>
      <c r="E2412" s="21">
        <v>189538</v>
      </c>
      <c r="F2412" s="21">
        <v>186268</v>
      </c>
      <c r="G2412" s="21">
        <v>183439</v>
      </c>
    </row>
    <row r="2413" spans="1:7" x14ac:dyDescent="0.25">
      <c r="A2413" s="19" t="s">
        <v>122</v>
      </c>
      <c r="B2413" s="19" t="s">
        <v>2411</v>
      </c>
      <c r="C2413" s="21">
        <v>6576</v>
      </c>
      <c r="D2413" s="21">
        <v>6502</v>
      </c>
      <c r="E2413" s="21">
        <v>6494</v>
      </c>
      <c r="F2413" s="21">
        <v>6508</v>
      </c>
      <c r="G2413" s="21">
        <v>6453</v>
      </c>
    </row>
    <row r="2414" spans="1:7" x14ac:dyDescent="0.25">
      <c r="A2414" s="19" t="s">
        <v>122</v>
      </c>
      <c r="B2414" s="19" t="s">
        <v>2412</v>
      </c>
      <c r="C2414" s="21">
        <v>14177</v>
      </c>
      <c r="D2414" s="21">
        <v>14331</v>
      </c>
      <c r="E2414" s="21">
        <v>14384</v>
      </c>
      <c r="F2414" s="21">
        <v>14425</v>
      </c>
      <c r="G2414" s="21">
        <v>14358</v>
      </c>
    </row>
    <row r="2415" spans="1:7" x14ac:dyDescent="0.25">
      <c r="A2415" s="19" t="s">
        <v>122</v>
      </c>
      <c r="B2415" s="19" t="s">
        <v>1876</v>
      </c>
      <c r="C2415" s="21">
        <v>113775</v>
      </c>
      <c r="D2415" s="21">
        <v>111950</v>
      </c>
      <c r="E2415" s="21">
        <v>110503</v>
      </c>
      <c r="F2415" s="21">
        <v>109111</v>
      </c>
      <c r="G2415" s="21">
        <v>108088</v>
      </c>
    </row>
    <row r="2416" spans="1:7" x14ac:dyDescent="0.25">
      <c r="A2416" s="19" t="s">
        <v>122</v>
      </c>
      <c r="B2416" s="19" t="s">
        <v>2043</v>
      </c>
      <c r="C2416" s="21">
        <v>2865</v>
      </c>
      <c r="D2416" s="21">
        <v>2908</v>
      </c>
      <c r="E2416" s="21">
        <v>2962</v>
      </c>
      <c r="F2416" s="21">
        <v>2964</v>
      </c>
      <c r="G2416" s="21">
        <v>2984</v>
      </c>
    </row>
    <row r="2417" spans="1:7" x14ac:dyDescent="0.25">
      <c r="A2417" s="19" t="s">
        <v>122</v>
      </c>
      <c r="B2417" s="19" t="s">
        <v>2349</v>
      </c>
      <c r="C2417" s="21">
        <v>2153</v>
      </c>
      <c r="D2417" s="21">
        <v>2206</v>
      </c>
      <c r="E2417" s="21">
        <v>2214</v>
      </c>
      <c r="F2417" s="21">
        <v>2256</v>
      </c>
      <c r="G2417" s="21">
        <v>2295</v>
      </c>
    </row>
    <row r="2418" spans="1:7" x14ac:dyDescent="0.25">
      <c r="A2418" s="19" t="s">
        <v>122</v>
      </c>
      <c r="B2418" s="19" t="s">
        <v>2413</v>
      </c>
      <c r="C2418" s="21">
        <v>10394</v>
      </c>
      <c r="D2418" s="21">
        <v>10376</v>
      </c>
      <c r="E2418" s="21">
        <v>10265</v>
      </c>
      <c r="F2418" s="21">
        <v>10192</v>
      </c>
      <c r="G2418" s="21">
        <v>10209</v>
      </c>
    </row>
    <row r="2419" spans="1:7" x14ac:dyDescent="0.25">
      <c r="A2419" s="19" t="s">
        <v>122</v>
      </c>
      <c r="B2419" s="19" t="s">
        <v>2414</v>
      </c>
      <c r="C2419" s="21">
        <v>2344</v>
      </c>
      <c r="D2419" s="21">
        <v>2396</v>
      </c>
      <c r="E2419" s="21">
        <v>2435</v>
      </c>
      <c r="F2419" s="21">
        <v>2374</v>
      </c>
      <c r="G2419" s="21">
        <v>2348</v>
      </c>
    </row>
    <row r="2420" spans="1:7" x14ac:dyDescent="0.25">
      <c r="A2420" s="19" t="s">
        <v>122</v>
      </c>
      <c r="B2420" s="19" t="s">
        <v>2415</v>
      </c>
      <c r="C2420" s="21">
        <v>6376</v>
      </c>
      <c r="D2420" s="21">
        <v>6484</v>
      </c>
      <c r="E2420" s="21">
        <v>6507</v>
      </c>
      <c r="F2420" s="21">
        <v>6493</v>
      </c>
      <c r="G2420" s="21">
        <v>6554</v>
      </c>
    </row>
    <row r="2421" spans="1:7" x14ac:dyDescent="0.25">
      <c r="A2421" s="19" t="s">
        <v>122</v>
      </c>
      <c r="B2421" s="19" t="s">
        <v>2416</v>
      </c>
      <c r="C2421" s="21">
        <v>3098</v>
      </c>
      <c r="D2421" s="21">
        <v>3017</v>
      </c>
      <c r="E2421" s="21">
        <v>2986</v>
      </c>
      <c r="F2421" s="21">
        <v>3012</v>
      </c>
      <c r="G2421" s="21">
        <v>2974</v>
      </c>
    </row>
    <row r="2422" spans="1:7" x14ac:dyDescent="0.25">
      <c r="A2422" s="19" t="s">
        <v>122</v>
      </c>
      <c r="B2422" s="19" t="s">
        <v>2417</v>
      </c>
      <c r="C2422" s="21">
        <v>1391</v>
      </c>
      <c r="D2422" s="21">
        <v>1377</v>
      </c>
      <c r="E2422" s="21">
        <v>1398</v>
      </c>
      <c r="F2422" s="21">
        <v>1410</v>
      </c>
      <c r="G2422" s="21">
        <v>1401</v>
      </c>
    </row>
    <row r="2423" spans="1:7" x14ac:dyDescent="0.25">
      <c r="A2423" s="19" t="s">
        <v>122</v>
      </c>
      <c r="B2423" s="19" t="s">
        <v>1672</v>
      </c>
      <c r="C2423" s="21">
        <v>10177</v>
      </c>
      <c r="D2423" s="21">
        <v>10245</v>
      </c>
      <c r="E2423" s="21">
        <v>10277</v>
      </c>
      <c r="F2423" s="21">
        <v>10233</v>
      </c>
      <c r="G2423" s="21">
        <v>10041</v>
      </c>
    </row>
    <row r="2424" spans="1:7" x14ac:dyDescent="0.25">
      <c r="A2424" s="19" t="s">
        <v>122</v>
      </c>
      <c r="B2424" s="19" t="s">
        <v>2418</v>
      </c>
      <c r="C2424" s="21">
        <v>5441</v>
      </c>
      <c r="D2424" s="21">
        <v>5491</v>
      </c>
      <c r="E2424" s="21">
        <v>5443</v>
      </c>
      <c r="F2424" s="21">
        <v>5495</v>
      </c>
      <c r="G2424" s="21">
        <v>5422</v>
      </c>
    </row>
    <row r="2425" spans="1:7" x14ac:dyDescent="0.25">
      <c r="A2425" s="19" t="s">
        <v>122</v>
      </c>
      <c r="B2425" s="19" t="s">
        <v>1364</v>
      </c>
      <c r="C2425" s="21">
        <v>8384</v>
      </c>
      <c r="D2425" s="21">
        <v>8422</v>
      </c>
      <c r="E2425" s="21">
        <v>8303</v>
      </c>
      <c r="F2425" s="21">
        <v>8259</v>
      </c>
      <c r="G2425" s="21">
        <v>8131</v>
      </c>
    </row>
    <row r="2426" spans="1:7" x14ac:dyDescent="0.25">
      <c r="A2426" s="19" t="s">
        <v>122</v>
      </c>
      <c r="B2426" s="19" t="s">
        <v>1092</v>
      </c>
      <c r="C2426" s="21">
        <v>15932</v>
      </c>
      <c r="D2426" s="21">
        <v>15570</v>
      </c>
      <c r="E2426" s="21">
        <v>15277</v>
      </c>
      <c r="F2426" s="21">
        <v>15137</v>
      </c>
      <c r="G2426" s="21">
        <v>14925</v>
      </c>
    </row>
    <row r="2427" spans="1:7" x14ac:dyDescent="0.25">
      <c r="A2427" s="19" t="s">
        <v>122</v>
      </c>
      <c r="B2427" s="19" t="s">
        <v>2419</v>
      </c>
      <c r="C2427" s="21">
        <v>5435</v>
      </c>
      <c r="D2427" s="21">
        <v>5477</v>
      </c>
      <c r="E2427" s="21">
        <v>5497</v>
      </c>
      <c r="F2427" s="21">
        <v>5472</v>
      </c>
      <c r="G2427" s="21">
        <v>5404</v>
      </c>
    </row>
    <row r="2428" spans="1:7" x14ac:dyDescent="0.25">
      <c r="A2428" s="19" t="s">
        <v>122</v>
      </c>
      <c r="B2428" s="19" t="s">
        <v>2420</v>
      </c>
      <c r="C2428" s="21">
        <v>22814</v>
      </c>
      <c r="D2428" s="21">
        <v>22759</v>
      </c>
      <c r="E2428" s="21">
        <v>22682</v>
      </c>
      <c r="F2428" s="21">
        <v>22649</v>
      </c>
      <c r="G2428" s="21">
        <v>22682</v>
      </c>
    </row>
    <row r="2429" spans="1:7" x14ac:dyDescent="0.25">
      <c r="A2429" s="19" t="s">
        <v>122</v>
      </c>
      <c r="B2429" s="19" t="s">
        <v>2421</v>
      </c>
      <c r="C2429" s="21">
        <v>2756</v>
      </c>
      <c r="D2429" s="21">
        <v>2744</v>
      </c>
      <c r="E2429" s="21">
        <v>2748</v>
      </c>
      <c r="F2429" s="21">
        <v>2871</v>
      </c>
      <c r="G2429" s="21">
        <v>2837</v>
      </c>
    </row>
    <row r="2430" spans="1:7" x14ac:dyDescent="0.25">
      <c r="A2430" s="19" t="s">
        <v>123</v>
      </c>
      <c r="B2430" s="19" t="s">
        <v>1554</v>
      </c>
      <c r="C2430" s="21">
        <v>76978</v>
      </c>
      <c r="D2430" s="21">
        <v>76287</v>
      </c>
      <c r="E2430" s="21">
        <v>76056</v>
      </c>
      <c r="F2430" s="21">
        <v>75528</v>
      </c>
      <c r="G2430" s="21">
        <v>75456</v>
      </c>
    </row>
    <row r="2431" spans="1:7" x14ac:dyDescent="0.25">
      <c r="A2431" s="19" t="s">
        <v>123</v>
      </c>
      <c r="B2431" s="19" t="s">
        <v>2324</v>
      </c>
      <c r="C2431" s="21">
        <v>49713</v>
      </c>
      <c r="D2431" s="21">
        <v>49146</v>
      </c>
      <c r="E2431" s="21">
        <v>48211</v>
      </c>
      <c r="F2431" s="21">
        <v>47442</v>
      </c>
      <c r="G2431" s="21">
        <v>46948</v>
      </c>
    </row>
    <row r="2432" spans="1:7" x14ac:dyDescent="0.25">
      <c r="A2432" s="19" t="s">
        <v>123</v>
      </c>
      <c r="B2432" s="19" t="s">
        <v>1043</v>
      </c>
      <c r="C2432" s="21">
        <v>16160</v>
      </c>
      <c r="D2432" s="21">
        <v>16246</v>
      </c>
      <c r="E2432" s="21">
        <v>15993</v>
      </c>
      <c r="F2432" s="21">
        <v>16082</v>
      </c>
      <c r="G2432" s="21">
        <v>16220</v>
      </c>
    </row>
    <row r="2433" spans="1:7" x14ac:dyDescent="0.25">
      <c r="A2433" s="19" t="s">
        <v>123</v>
      </c>
      <c r="B2433" s="19" t="s">
        <v>2422</v>
      </c>
      <c r="C2433" s="21">
        <v>15064</v>
      </c>
      <c r="D2433" s="21">
        <v>14883</v>
      </c>
      <c r="E2433" s="21">
        <v>14895</v>
      </c>
      <c r="F2433" s="21">
        <v>14738</v>
      </c>
      <c r="G2433" s="21">
        <v>14601</v>
      </c>
    </row>
    <row r="2434" spans="1:7" x14ac:dyDescent="0.25">
      <c r="A2434" s="19" t="s">
        <v>123</v>
      </c>
      <c r="B2434" s="19" t="s">
        <v>933</v>
      </c>
      <c r="C2434" s="21">
        <v>133088</v>
      </c>
      <c r="D2434" s="21">
        <v>131331</v>
      </c>
      <c r="E2434" s="21">
        <v>129999</v>
      </c>
      <c r="F2434" s="21">
        <v>128264</v>
      </c>
      <c r="G2434" s="21">
        <v>126954</v>
      </c>
    </row>
    <row r="2435" spans="1:7" x14ac:dyDescent="0.25">
      <c r="A2435" s="19" t="s">
        <v>123</v>
      </c>
      <c r="B2435" s="19" t="s">
        <v>1045</v>
      </c>
      <c r="C2435" s="21">
        <v>108110</v>
      </c>
      <c r="D2435" s="21">
        <v>107050</v>
      </c>
      <c r="E2435" s="21">
        <v>105421</v>
      </c>
      <c r="F2435" s="21">
        <v>104390</v>
      </c>
      <c r="G2435" s="21">
        <v>103774</v>
      </c>
    </row>
    <row r="2436" spans="1:7" x14ac:dyDescent="0.25">
      <c r="A2436" s="19" t="s">
        <v>123</v>
      </c>
      <c r="B2436" s="19" t="s">
        <v>1633</v>
      </c>
      <c r="C2436" s="21">
        <v>39842</v>
      </c>
      <c r="D2436" s="21">
        <v>39795</v>
      </c>
      <c r="E2436" s="21">
        <v>39791</v>
      </c>
      <c r="F2436" s="21">
        <v>39784</v>
      </c>
      <c r="G2436" s="21">
        <v>39772</v>
      </c>
    </row>
    <row r="2437" spans="1:7" x14ac:dyDescent="0.25">
      <c r="A2437" s="19" t="s">
        <v>123</v>
      </c>
      <c r="B2437" s="19" t="s">
        <v>2423</v>
      </c>
      <c r="C2437" s="21">
        <v>14678</v>
      </c>
      <c r="D2437" s="21">
        <v>14440</v>
      </c>
      <c r="E2437" s="21">
        <v>14157</v>
      </c>
      <c r="F2437" s="21">
        <v>13876</v>
      </c>
      <c r="G2437" s="21">
        <v>13740</v>
      </c>
    </row>
    <row r="2438" spans="1:7" x14ac:dyDescent="0.25">
      <c r="A2438" s="19" t="s">
        <v>123</v>
      </c>
      <c r="B2438" s="19" t="s">
        <v>1046</v>
      </c>
      <c r="C2438" s="21">
        <v>27767</v>
      </c>
      <c r="D2438" s="21">
        <v>27975</v>
      </c>
      <c r="E2438" s="21">
        <v>27807</v>
      </c>
      <c r="F2438" s="21">
        <v>27901</v>
      </c>
      <c r="G2438" s="21">
        <v>27982</v>
      </c>
    </row>
    <row r="2439" spans="1:7" x14ac:dyDescent="0.25">
      <c r="A2439" s="19" t="s">
        <v>123</v>
      </c>
      <c r="B2439" s="19" t="s">
        <v>1635</v>
      </c>
      <c r="C2439" s="21">
        <v>56391</v>
      </c>
      <c r="D2439" s="21">
        <v>56417</v>
      </c>
      <c r="E2439" s="21">
        <v>56510</v>
      </c>
      <c r="F2439" s="21">
        <v>56473</v>
      </c>
      <c r="G2439" s="21">
        <v>56375</v>
      </c>
    </row>
    <row r="2440" spans="1:7" x14ac:dyDescent="0.25">
      <c r="A2440" s="19" t="s">
        <v>123</v>
      </c>
      <c r="B2440" s="19" t="s">
        <v>2424</v>
      </c>
      <c r="C2440" s="21">
        <v>40667</v>
      </c>
      <c r="D2440" s="21">
        <v>40502</v>
      </c>
      <c r="E2440" s="21">
        <v>40366</v>
      </c>
      <c r="F2440" s="21">
        <v>39775</v>
      </c>
      <c r="G2440" s="21">
        <v>39593</v>
      </c>
    </row>
    <row r="2441" spans="1:7" x14ac:dyDescent="0.25">
      <c r="A2441" s="19" t="s">
        <v>123</v>
      </c>
      <c r="B2441" s="19" t="s">
        <v>2331</v>
      </c>
      <c r="C2441" s="21">
        <v>17297</v>
      </c>
      <c r="D2441" s="21">
        <v>17245</v>
      </c>
      <c r="E2441" s="21">
        <v>17154</v>
      </c>
      <c r="F2441" s="21">
        <v>17130</v>
      </c>
      <c r="G2441" s="21">
        <v>17123</v>
      </c>
    </row>
    <row r="2442" spans="1:7" x14ac:dyDescent="0.25">
      <c r="A2442" s="19" t="s">
        <v>123</v>
      </c>
      <c r="B2442" s="19" t="s">
        <v>1903</v>
      </c>
      <c r="C2442" s="21">
        <v>31959</v>
      </c>
      <c r="D2442" s="21">
        <v>31850</v>
      </c>
      <c r="E2442" s="21">
        <v>31661</v>
      </c>
      <c r="F2442" s="21">
        <v>31634</v>
      </c>
      <c r="G2442" s="21">
        <v>31555</v>
      </c>
    </row>
    <row r="2443" spans="1:7" x14ac:dyDescent="0.25">
      <c r="A2443" s="19" t="s">
        <v>123</v>
      </c>
      <c r="B2443" s="19" t="s">
        <v>942</v>
      </c>
      <c r="C2443" s="21">
        <v>7615</v>
      </c>
      <c r="D2443" s="21">
        <v>7677</v>
      </c>
      <c r="E2443" s="21">
        <v>7663</v>
      </c>
      <c r="F2443" s="21">
        <v>7654</v>
      </c>
      <c r="G2443" s="21">
        <v>7663</v>
      </c>
    </row>
    <row r="2444" spans="1:7" x14ac:dyDescent="0.25">
      <c r="A2444" s="19" t="s">
        <v>123</v>
      </c>
      <c r="B2444" s="19" t="s">
        <v>2425</v>
      </c>
      <c r="C2444" s="21">
        <v>36004</v>
      </c>
      <c r="D2444" s="21">
        <v>35858</v>
      </c>
      <c r="E2444" s="21">
        <v>35528</v>
      </c>
      <c r="F2444" s="21">
        <v>35234</v>
      </c>
      <c r="G2444" s="21">
        <v>35138</v>
      </c>
    </row>
    <row r="2445" spans="1:7" x14ac:dyDescent="0.25">
      <c r="A2445" s="19" t="s">
        <v>123</v>
      </c>
      <c r="B2445" s="19" t="s">
        <v>944</v>
      </c>
      <c r="C2445" s="21">
        <v>56520</v>
      </c>
      <c r="D2445" s="21">
        <v>55877</v>
      </c>
      <c r="E2445" s="21">
        <v>55016</v>
      </c>
      <c r="F2445" s="21">
        <v>54537</v>
      </c>
      <c r="G2445" s="21">
        <v>54093</v>
      </c>
    </row>
    <row r="2446" spans="1:7" x14ac:dyDescent="0.25">
      <c r="A2446" s="19" t="s">
        <v>123</v>
      </c>
      <c r="B2446" s="19" t="s">
        <v>2426</v>
      </c>
      <c r="C2446" s="21">
        <v>14230</v>
      </c>
      <c r="D2446" s="21">
        <v>14296</v>
      </c>
      <c r="E2446" s="21">
        <v>14436</v>
      </c>
      <c r="F2446" s="21">
        <v>14448</v>
      </c>
      <c r="G2446" s="21">
        <v>14586</v>
      </c>
    </row>
    <row r="2447" spans="1:7" x14ac:dyDescent="0.25">
      <c r="A2447" s="19" t="s">
        <v>123</v>
      </c>
      <c r="B2447" s="19" t="s">
        <v>1423</v>
      </c>
      <c r="C2447" s="21">
        <v>60520</v>
      </c>
      <c r="D2447" s="21">
        <v>59738</v>
      </c>
      <c r="E2447" s="21">
        <v>59023</v>
      </c>
      <c r="F2447" s="21">
        <v>58580</v>
      </c>
      <c r="G2447" s="21">
        <v>58217</v>
      </c>
    </row>
    <row r="2448" spans="1:7" x14ac:dyDescent="0.25">
      <c r="A2448" s="19" t="s">
        <v>123</v>
      </c>
      <c r="B2448" s="19" t="s">
        <v>2153</v>
      </c>
      <c r="C2448" s="21">
        <v>694144</v>
      </c>
      <c r="D2448" s="21">
        <v>690516</v>
      </c>
      <c r="E2448" s="21">
        <v>687159</v>
      </c>
      <c r="F2448" s="21">
        <v>685829</v>
      </c>
      <c r="G2448" s="21">
        <v>679793</v>
      </c>
    </row>
    <row r="2449" spans="1:7" x14ac:dyDescent="0.25">
      <c r="A2449" s="19" t="s">
        <v>123</v>
      </c>
      <c r="B2449" s="19" t="s">
        <v>1299</v>
      </c>
      <c r="C2449" s="21">
        <v>11663</v>
      </c>
      <c r="D2449" s="21">
        <v>11699</v>
      </c>
      <c r="E2449" s="21">
        <v>11732</v>
      </c>
      <c r="F2449" s="21">
        <v>11735</v>
      </c>
      <c r="G2449" s="21">
        <v>11600</v>
      </c>
    </row>
    <row r="2450" spans="1:7" x14ac:dyDescent="0.25">
      <c r="A2450" s="19" t="s">
        <v>123</v>
      </c>
      <c r="B2450" s="19" t="s">
        <v>953</v>
      </c>
      <c r="C2450" s="21">
        <v>20490</v>
      </c>
      <c r="D2450" s="21">
        <v>20133</v>
      </c>
      <c r="E2450" s="21">
        <v>19876</v>
      </c>
      <c r="F2450" s="21">
        <v>19444</v>
      </c>
      <c r="G2450" s="21">
        <v>19292</v>
      </c>
    </row>
    <row r="2451" spans="1:7" x14ac:dyDescent="0.25">
      <c r="A2451" s="19" t="s">
        <v>123</v>
      </c>
      <c r="B2451" s="19" t="s">
        <v>2427</v>
      </c>
      <c r="C2451" s="21">
        <v>53948</v>
      </c>
      <c r="D2451" s="21">
        <v>53446</v>
      </c>
      <c r="E2451" s="21">
        <v>52774</v>
      </c>
      <c r="F2451" s="21">
        <v>51900</v>
      </c>
      <c r="G2451" s="21">
        <v>51334</v>
      </c>
    </row>
    <row r="2452" spans="1:7" x14ac:dyDescent="0.25">
      <c r="A2452" s="19" t="s">
        <v>123</v>
      </c>
      <c r="B2452" s="19" t="s">
        <v>2428</v>
      </c>
      <c r="C2452" s="21">
        <v>37159</v>
      </c>
      <c r="D2452" s="21">
        <v>37286</v>
      </c>
      <c r="E2452" s="21">
        <v>37339</v>
      </c>
      <c r="F2452" s="21">
        <v>37542</v>
      </c>
      <c r="G2452" s="21">
        <v>37753</v>
      </c>
    </row>
    <row r="2453" spans="1:7" x14ac:dyDescent="0.25">
      <c r="A2453" s="19" t="s">
        <v>123</v>
      </c>
      <c r="B2453" s="19" t="s">
        <v>957</v>
      </c>
      <c r="C2453" s="21">
        <v>41133</v>
      </c>
      <c r="D2453" s="21">
        <v>40556</v>
      </c>
      <c r="E2453" s="21">
        <v>40150</v>
      </c>
      <c r="F2453" s="21">
        <v>39703</v>
      </c>
      <c r="G2453" s="21">
        <v>39280</v>
      </c>
    </row>
    <row r="2454" spans="1:7" x14ac:dyDescent="0.25">
      <c r="A2454" s="19" t="s">
        <v>123</v>
      </c>
      <c r="B2454" s="19" t="s">
        <v>2429</v>
      </c>
      <c r="C2454" s="21">
        <v>18523</v>
      </c>
      <c r="D2454" s="21">
        <v>18322</v>
      </c>
      <c r="E2454" s="21">
        <v>18214</v>
      </c>
      <c r="F2454" s="21">
        <v>18040</v>
      </c>
      <c r="G2454" s="21">
        <v>17965</v>
      </c>
    </row>
    <row r="2455" spans="1:7" x14ac:dyDescent="0.25">
      <c r="A2455" s="19" t="s">
        <v>123</v>
      </c>
      <c r="B2455" s="19" t="s">
        <v>958</v>
      </c>
      <c r="C2455" s="21">
        <v>42208</v>
      </c>
      <c r="D2455" s="21">
        <v>41935</v>
      </c>
      <c r="E2455" s="21">
        <v>41623</v>
      </c>
      <c r="F2455" s="21">
        <v>41518</v>
      </c>
      <c r="G2455" s="21">
        <v>41343</v>
      </c>
    </row>
    <row r="2456" spans="1:7" x14ac:dyDescent="0.25">
      <c r="A2456" s="19" t="s">
        <v>123</v>
      </c>
      <c r="B2456" s="19" t="s">
        <v>1477</v>
      </c>
      <c r="C2456" s="21">
        <v>49133</v>
      </c>
      <c r="D2456" s="21">
        <v>49171</v>
      </c>
      <c r="E2456" s="21">
        <v>49255</v>
      </c>
      <c r="F2456" s="21">
        <v>49250</v>
      </c>
      <c r="G2456" s="21">
        <v>49329</v>
      </c>
    </row>
    <row r="2457" spans="1:7" x14ac:dyDescent="0.25">
      <c r="A2457" s="19" t="s">
        <v>123</v>
      </c>
      <c r="B2457" s="19" t="s">
        <v>2430</v>
      </c>
      <c r="C2457" s="21">
        <v>29464</v>
      </c>
      <c r="D2457" s="21">
        <v>29446</v>
      </c>
      <c r="E2457" s="21">
        <v>29379</v>
      </c>
      <c r="F2457" s="21">
        <v>29165</v>
      </c>
      <c r="G2457" s="21">
        <v>28973</v>
      </c>
    </row>
    <row r="2458" spans="1:7" x14ac:dyDescent="0.25">
      <c r="A2458" s="19" t="s">
        <v>123</v>
      </c>
      <c r="B2458" s="19" t="s">
        <v>2431</v>
      </c>
      <c r="C2458" s="21">
        <v>23320</v>
      </c>
      <c r="D2458" s="21">
        <v>23137</v>
      </c>
      <c r="E2458" s="21">
        <v>23106</v>
      </c>
      <c r="F2458" s="21">
        <v>23095</v>
      </c>
      <c r="G2458" s="21">
        <v>22848</v>
      </c>
    </row>
    <row r="2459" spans="1:7" x14ac:dyDescent="0.25">
      <c r="A2459" s="19" t="s">
        <v>123</v>
      </c>
      <c r="B2459" s="19" t="s">
        <v>960</v>
      </c>
      <c r="C2459" s="21">
        <v>69069</v>
      </c>
      <c r="D2459" s="21">
        <v>69164</v>
      </c>
      <c r="E2459" s="21">
        <v>68821</v>
      </c>
      <c r="F2459" s="21">
        <v>68529</v>
      </c>
      <c r="G2459" s="21">
        <v>68586</v>
      </c>
    </row>
    <row r="2460" spans="1:7" x14ac:dyDescent="0.25">
      <c r="A2460" s="19" t="s">
        <v>123</v>
      </c>
      <c r="B2460" s="19" t="s">
        <v>1430</v>
      </c>
      <c r="C2460" s="21">
        <v>13427</v>
      </c>
      <c r="D2460" s="21">
        <v>13348</v>
      </c>
      <c r="E2460" s="21">
        <v>13332</v>
      </c>
      <c r="F2460" s="21">
        <v>13276</v>
      </c>
      <c r="G2460" s="21">
        <v>13337</v>
      </c>
    </row>
    <row r="2461" spans="1:7" x14ac:dyDescent="0.25">
      <c r="A2461" s="19" t="s">
        <v>123</v>
      </c>
      <c r="B2461" s="19" t="s">
        <v>2432</v>
      </c>
      <c r="C2461" s="21">
        <v>64934</v>
      </c>
      <c r="D2461" s="21">
        <v>64629</v>
      </c>
      <c r="E2461" s="21">
        <v>64062</v>
      </c>
      <c r="F2461" s="21">
        <v>63681</v>
      </c>
      <c r="G2461" s="21">
        <v>63353</v>
      </c>
    </row>
    <row r="2462" spans="1:7" x14ac:dyDescent="0.25">
      <c r="A2462" s="19" t="s">
        <v>123</v>
      </c>
      <c r="B2462" s="19" t="s">
        <v>1236</v>
      </c>
      <c r="C2462" s="21">
        <v>367804</v>
      </c>
      <c r="D2462" s="21">
        <v>364293</v>
      </c>
      <c r="E2462" s="21">
        <v>361032</v>
      </c>
      <c r="F2462" s="21">
        <v>357778</v>
      </c>
      <c r="G2462" s="21">
        <v>353690</v>
      </c>
    </row>
    <row r="2463" spans="1:7" x14ac:dyDescent="0.25">
      <c r="A2463" s="19" t="s">
        <v>123</v>
      </c>
      <c r="B2463" s="19" t="s">
        <v>1319</v>
      </c>
      <c r="C2463" s="21">
        <v>6620</v>
      </c>
      <c r="D2463" s="21">
        <v>6561</v>
      </c>
      <c r="E2463" s="21">
        <v>6593</v>
      </c>
      <c r="F2463" s="21">
        <v>6583</v>
      </c>
      <c r="G2463" s="21">
        <v>6577</v>
      </c>
    </row>
    <row r="2464" spans="1:7" x14ac:dyDescent="0.25">
      <c r="A2464" s="19" t="s">
        <v>123</v>
      </c>
      <c r="B2464" s="19" t="s">
        <v>2433</v>
      </c>
      <c r="C2464" s="21">
        <v>25050</v>
      </c>
      <c r="D2464" s="21">
        <v>25276</v>
      </c>
      <c r="E2464" s="21">
        <v>25488</v>
      </c>
      <c r="F2464" s="21">
        <v>25584</v>
      </c>
      <c r="G2464" s="21">
        <v>25817</v>
      </c>
    </row>
    <row r="2465" spans="1:7" x14ac:dyDescent="0.25">
      <c r="A2465" s="19" t="s">
        <v>123</v>
      </c>
      <c r="B2465" s="19" t="s">
        <v>1431</v>
      </c>
      <c r="C2465" s="21">
        <v>25652</v>
      </c>
      <c r="D2465" s="21">
        <v>25693</v>
      </c>
      <c r="E2465" s="21">
        <v>25738</v>
      </c>
      <c r="F2465" s="21">
        <v>25740</v>
      </c>
      <c r="G2465" s="21">
        <v>25754</v>
      </c>
    </row>
    <row r="2466" spans="1:7" x14ac:dyDescent="0.25">
      <c r="A2466" s="19" t="s">
        <v>123</v>
      </c>
      <c r="B2466" s="19" t="s">
        <v>2434</v>
      </c>
      <c r="C2466" s="21">
        <v>56786</v>
      </c>
      <c r="D2466" s="21">
        <v>56713</v>
      </c>
      <c r="E2466" s="21">
        <v>56620</v>
      </c>
      <c r="F2466" s="21">
        <v>56565</v>
      </c>
      <c r="G2466" s="21">
        <v>56370</v>
      </c>
    </row>
    <row r="2467" spans="1:7" x14ac:dyDescent="0.25">
      <c r="A2467" s="19" t="s">
        <v>123</v>
      </c>
      <c r="B2467" s="19" t="s">
        <v>2164</v>
      </c>
      <c r="C2467" s="21">
        <v>17304</v>
      </c>
      <c r="D2467" s="21">
        <v>17347</v>
      </c>
      <c r="E2467" s="21">
        <v>17607</v>
      </c>
      <c r="F2467" s="21">
        <v>17822</v>
      </c>
      <c r="G2467" s="21">
        <v>18036</v>
      </c>
    </row>
    <row r="2468" spans="1:7" x14ac:dyDescent="0.25">
      <c r="A2468" s="19" t="s">
        <v>123</v>
      </c>
      <c r="B2468" s="19" t="s">
        <v>1432</v>
      </c>
      <c r="C2468" s="21">
        <v>28117</v>
      </c>
      <c r="D2468" s="21">
        <v>27983</v>
      </c>
      <c r="E2468" s="21">
        <v>27851</v>
      </c>
      <c r="F2468" s="21">
        <v>27855</v>
      </c>
      <c r="G2468" s="21">
        <v>28078</v>
      </c>
    </row>
    <row r="2469" spans="1:7" x14ac:dyDescent="0.25">
      <c r="A2469" s="19" t="s">
        <v>123</v>
      </c>
      <c r="B2469" s="19" t="s">
        <v>962</v>
      </c>
      <c r="C2469" s="21">
        <v>32345</v>
      </c>
      <c r="D2469" s="21">
        <v>32336</v>
      </c>
      <c r="E2469" s="21">
        <v>32380</v>
      </c>
      <c r="F2469" s="21">
        <v>32232</v>
      </c>
      <c r="G2469" s="21">
        <v>32127</v>
      </c>
    </row>
    <row r="2470" spans="1:7" x14ac:dyDescent="0.25">
      <c r="A2470" s="19" t="s">
        <v>123</v>
      </c>
      <c r="B2470" s="19" t="s">
        <v>1647</v>
      </c>
      <c r="C2470" s="21">
        <v>25178</v>
      </c>
      <c r="D2470" s="21">
        <v>25007</v>
      </c>
      <c r="E2470" s="21">
        <v>24839</v>
      </c>
      <c r="F2470" s="21">
        <v>24666</v>
      </c>
      <c r="G2470" s="21">
        <v>24373</v>
      </c>
    </row>
    <row r="2471" spans="1:7" x14ac:dyDescent="0.25">
      <c r="A2471" s="19" t="s">
        <v>123</v>
      </c>
      <c r="B2471" s="19" t="s">
        <v>963</v>
      </c>
      <c r="C2471" s="21">
        <v>8201</v>
      </c>
      <c r="D2471" s="21">
        <v>8234</v>
      </c>
      <c r="E2471" s="21">
        <v>8158</v>
      </c>
      <c r="F2471" s="21">
        <v>8101</v>
      </c>
      <c r="G2471" s="21">
        <v>8124</v>
      </c>
    </row>
    <row r="2472" spans="1:7" x14ac:dyDescent="0.25">
      <c r="A2472" s="19" t="s">
        <v>123</v>
      </c>
      <c r="B2472" s="19" t="s">
        <v>1910</v>
      </c>
      <c r="C2472" s="21">
        <v>18582</v>
      </c>
      <c r="D2472" s="21">
        <v>18551</v>
      </c>
      <c r="E2472" s="21">
        <v>18503</v>
      </c>
      <c r="F2472" s="21">
        <v>18383</v>
      </c>
      <c r="G2472" s="21">
        <v>18157</v>
      </c>
    </row>
    <row r="2473" spans="1:7" x14ac:dyDescent="0.25">
      <c r="A2473" s="19" t="s">
        <v>123</v>
      </c>
      <c r="B2473" s="19" t="s">
        <v>964</v>
      </c>
      <c r="C2473" s="21">
        <v>11786</v>
      </c>
      <c r="D2473" s="21">
        <v>11777</v>
      </c>
      <c r="E2473" s="21">
        <v>11702</v>
      </c>
      <c r="F2473" s="21">
        <v>11611</v>
      </c>
      <c r="G2473" s="21">
        <v>11534</v>
      </c>
    </row>
    <row r="2474" spans="1:7" x14ac:dyDescent="0.25">
      <c r="A2474" s="19" t="s">
        <v>123</v>
      </c>
      <c r="B2474" s="19" t="s">
        <v>965</v>
      </c>
      <c r="C2474" s="21">
        <v>54495</v>
      </c>
      <c r="D2474" s="21">
        <v>54012</v>
      </c>
      <c r="E2474" s="21">
        <v>53730</v>
      </c>
      <c r="F2474" s="21">
        <v>53148</v>
      </c>
      <c r="G2474" s="21">
        <v>53011</v>
      </c>
    </row>
    <row r="2475" spans="1:7" x14ac:dyDescent="0.25">
      <c r="A2475" s="19" t="s">
        <v>123</v>
      </c>
      <c r="B2475" s="19" t="s">
        <v>1067</v>
      </c>
      <c r="C2475" s="21">
        <v>17788</v>
      </c>
      <c r="D2475" s="21">
        <v>17774</v>
      </c>
      <c r="E2475" s="21">
        <v>17603</v>
      </c>
      <c r="F2475" s="21">
        <v>17759</v>
      </c>
      <c r="G2475" s="21">
        <v>17842</v>
      </c>
    </row>
    <row r="2476" spans="1:7" x14ac:dyDescent="0.25">
      <c r="A2476" s="19" t="s">
        <v>123</v>
      </c>
      <c r="B2476" s="19" t="s">
        <v>1439</v>
      </c>
      <c r="C2476" s="21">
        <v>470313</v>
      </c>
      <c r="D2476" s="21">
        <v>466258</v>
      </c>
      <c r="E2476" s="21">
        <v>461565</v>
      </c>
      <c r="F2476" s="21">
        <v>456089</v>
      </c>
      <c r="G2476" s="21">
        <v>451297</v>
      </c>
    </row>
    <row r="2477" spans="1:7" x14ac:dyDescent="0.25">
      <c r="A2477" s="19" t="s">
        <v>123</v>
      </c>
      <c r="B2477" s="19" t="s">
        <v>1113</v>
      </c>
      <c r="C2477" s="21">
        <v>7016</v>
      </c>
      <c r="D2477" s="21">
        <v>7407</v>
      </c>
      <c r="E2477" s="21">
        <v>7451</v>
      </c>
      <c r="F2477" s="21">
        <v>7531</v>
      </c>
      <c r="G2477" s="21">
        <v>7602</v>
      </c>
    </row>
    <row r="2478" spans="1:7" x14ac:dyDescent="0.25">
      <c r="A2478" s="19" t="s">
        <v>123</v>
      </c>
      <c r="B2478" s="19" t="s">
        <v>967</v>
      </c>
      <c r="C2478" s="21">
        <v>25633</v>
      </c>
      <c r="D2478" s="21">
        <v>25997</v>
      </c>
      <c r="E2478" s="21">
        <v>26093</v>
      </c>
      <c r="F2478" s="21">
        <v>25320</v>
      </c>
      <c r="G2478" s="21">
        <v>26903</v>
      </c>
    </row>
    <row r="2479" spans="1:7" x14ac:dyDescent="0.25">
      <c r="A2479" s="19" t="s">
        <v>123</v>
      </c>
      <c r="B2479" s="19" t="s">
        <v>968</v>
      </c>
      <c r="C2479" s="21">
        <v>44142</v>
      </c>
      <c r="D2479" s="21">
        <v>43771</v>
      </c>
      <c r="E2479" s="21">
        <v>43388</v>
      </c>
      <c r="F2479" s="21">
        <v>43056</v>
      </c>
      <c r="G2479" s="21">
        <v>42592</v>
      </c>
    </row>
    <row r="2480" spans="1:7" x14ac:dyDescent="0.25">
      <c r="A2480" s="19" t="s">
        <v>123</v>
      </c>
      <c r="B2480" s="19" t="s">
        <v>1403</v>
      </c>
      <c r="C2480" s="21">
        <v>12268</v>
      </c>
      <c r="D2480" s="21">
        <v>12074</v>
      </c>
      <c r="E2480" s="21">
        <v>12025</v>
      </c>
      <c r="F2480" s="21">
        <v>11891</v>
      </c>
      <c r="G2480" s="21">
        <v>11875</v>
      </c>
    </row>
    <row r="2481" spans="1:7" x14ac:dyDescent="0.25">
      <c r="A2481" s="19" t="s">
        <v>123</v>
      </c>
      <c r="B2481" s="19" t="s">
        <v>1069</v>
      </c>
      <c r="C2481" s="21">
        <v>34366</v>
      </c>
      <c r="D2481" s="21">
        <v>34189</v>
      </c>
      <c r="E2481" s="21">
        <v>33892</v>
      </c>
      <c r="F2481" s="21">
        <v>33564</v>
      </c>
      <c r="G2481" s="21">
        <v>33609</v>
      </c>
    </row>
    <row r="2482" spans="1:7" x14ac:dyDescent="0.25">
      <c r="A2482" s="19" t="s">
        <v>123</v>
      </c>
      <c r="B2482" s="19" t="s">
        <v>2435</v>
      </c>
      <c r="C2482" s="21">
        <v>54068</v>
      </c>
      <c r="D2482" s="21">
        <v>53082</v>
      </c>
      <c r="E2482" s="21">
        <v>52260</v>
      </c>
      <c r="F2482" s="21">
        <v>51373</v>
      </c>
      <c r="G2482" s="21">
        <v>50916</v>
      </c>
    </row>
    <row r="2483" spans="1:7" x14ac:dyDescent="0.25">
      <c r="A2483" s="19" t="s">
        <v>123</v>
      </c>
      <c r="B2483" s="19" t="s">
        <v>2436</v>
      </c>
      <c r="C2483" s="21">
        <v>53794</v>
      </c>
      <c r="D2483" s="21">
        <v>53336</v>
      </c>
      <c r="E2483" s="21">
        <v>52931</v>
      </c>
      <c r="F2483" s="21">
        <v>52700</v>
      </c>
      <c r="G2483" s="21">
        <v>52502</v>
      </c>
    </row>
    <row r="2484" spans="1:7" x14ac:dyDescent="0.25">
      <c r="A2484" s="19" t="s">
        <v>123</v>
      </c>
      <c r="B2484" s="19" t="s">
        <v>2437</v>
      </c>
      <c r="C2484" s="21">
        <v>25694</v>
      </c>
      <c r="D2484" s="21">
        <v>25830</v>
      </c>
      <c r="E2484" s="21">
        <v>26001</v>
      </c>
      <c r="F2484" s="21">
        <v>25832</v>
      </c>
      <c r="G2484" s="21">
        <v>25864</v>
      </c>
    </row>
    <row r="2485" spans="1:7" x14ac:dyDescent="0.25">
      <c r="A2485" s="19" t="s">
        <v>123</v>
      </c>
      <c r="B2485" s="19" t="s">
        <v>972</v>
      </c>
      <c r="C2485" s="21">
        <v>24602</v>
      </c>
      <c r="D2485" s="21">
        <v>24289</v>
      </c>
      <c r="E2485" s="21">
        <v>23905</v>
      </c>
      <c r="F2485" s="21">
        <v>23340</v>
      </c>
      <c r="G2485" s="21">
        <v>23076</v>
      </c>
    </row>
    <row r="2486" spans="1:7" x14ac:dyDescent="0.25">
      <c r="A2486" s="19" t="s">
        <v>123</v>
      </c>
      <c r="B2486" s="19" t="s">
        <v>973</v>
      </c>
      <c r="C2486" s="21">
        <v>97984</v>
      </c>
      <c r="D2486" s="21">
        <v>97603</v>
      </c>
      <c r="E2486" s="21">
        <v>97491</v>
      </c>
      <c r="F2486" s="21">
        <v>97478</v>
      </c>
      <c r="G2486" s="21">
        <v>97569</v>
      </c>
    </row>
    <row r="2487" spans="1:7" x14ac:dyDescent="0.25">
      <c r="A2487" s="19" t="s">
        <v>123</v>
      </c>
      <c r="B2487" s="19" t="s">
        <v>975</v>
      </c>
      <c r="C2487" s="21">
        <v>28907</v>
      </c>
      <c r="D2487" s="21">
        <v>28598</v>
      </c>
      <c r="E2487" s="21">
        <v>28406</v>
      </c>
      <c r="F2487" s="21">
        <v>28383</v>
      </c>
      <c r="G2487" s="21">
        <v>28397</v>
      </c>
    </row>
    <row r="2488" spans="1:7" x14ac:dyDescent="0.25">
      <c r="A2488" s="19" t="s">
        <v>123</v>
      </c>
      <c r="B2488" s="19" t="s">
        <v>976</v>
      </c>
      <c r="C2488" s="21">
        <v>34375</v>
      </c>
      <c r="D2488" s="21">
        <v>33806</v>
      </c>
      <c r="E2488" s="21">
        <v>33020</v>
      </c>
      <c r="F2488" s="21">
        <v>32035</v>
      </c>
      <c r="G2488" s="21">
        <v>31590</v>
      </c>
    </row>
    <row r="2489" spans="1:7" x14ac:dyDescent="0.25">
      <c r="A2489" s="19" t="s">
        <v>123</v>
      </c>
      <c r="B2489" s="19" t="s">
        <v>2438</v>
      </c>
      <c r="C2489" s="21">
        <v>96387</v>
      </c>
      <c r="D2489" s="21">
        <v>94273</v>
      </c>
      <c r="E2489" s="21">
        <v>92237</v>
      </c>
      <c r="F2489" s="21">
        <v>89556</v>
      </c>
      <c r="G2489" s="21">
        <v>87425</v>
      </c>
    </row>
    <row r="2490" spans="1:7" x14ac:dyDescent="0.25">
      <c r="A2490" s="19" t="s">
        <v>123</v>
      </c>
      <c r="B2490" s="19" t="s">
        <v>2249</v>
      </c>
      <c r="C2490" s="21">
        <v>12422</v>
      </c>
      <c r="D2490" s="21">
        <v>12297</v>
      </c>
      <c r="E2490" s="21">
        <v>12042</v>
      </c>
      <c r="F2490" s="21">
        <v>11953</v>
      </c>
      <c r="G2490" s="21">
        <v>11804</v>
      </c>
    </row>
    <row r="2491" spans="1:7" x14ac:dyDescent="0.25">
      <c r="A2491" s="19" t="s">
        <v>123</v>
      </c>
      <c r="B2491" s="19" t="s">
        <v>978</v>
      </c>
      <c r="C2491" s="21">
        <v>46545</v>
      </c>
      <c r="D2491" s="21">
        <v>46269</v>
      </c>
      <c r="E2491" s="21">
        <v>46035</v>
      </c>
      <c r="F2491" s="21">
        <v>45848</v>
      </c>
      <c r="G2491" s="21">
        <v>45625</v>
      </c>
    </row>
    <row r="2492" spans="1:7" x14ac:dyDescent="0.25">
      <c r="A2492" s="19" t="s">
        <v>123</v>
      </c>
      <c r="B2492" s="19" t="s">
        <v>979</v>
      </c>
      <c r="C2492" s="21">
        <v>208993</v>
      </c>
      <c r="D2492" s="21">
        <v>205312</v>
      </c>
      <c r="E2492" s="21">
        <v>199771</v>
      </c>
      <c r="F2492" s="21">
        <v>194424</v>
      </c>
      <c r="G2492" s="21">
        <v>192398</v>
      </c>
    </row>
    <row r="2493" spans="1:7" x14ac:dyDescent="0.25">
      <c r="A2493" s="19" t="s">
        <v>123</v>
      </c>
      <c r="B2493" s="19" t="s">
        <v>2173</v>
      </c>
      <c r="C2493" s="21">
        <v>6488</v>
      </c>
      <c r="D2493" s="21">
        <v>6457</v>
      </c>
      <c r="E2493" s="21">
        <v>6391</v>
      </c>
      <c r="F2493" s="21">
        <v>6293</v>
      </c>
      <c r="G2493" s="21">
        <v>6261</v>
      </c>
    </row>
    <row r="2494" spans="1:7" x14ac:dyDescent="0.25">
      <c r="A2494" s="19" t="s">
        <v>123</v>
      </c>
      <c r="B2494" s="19" t="s">
        <v>980</v>
      </c>
      <c r="C2494" s="21">
        <v>21403</v>
      </c>
      <c r="D2494" s="21">
        <v>21534</v>
      </c>
      <c r="E2494" s="21">
        <v>21555</v>
      </c>
      <c r="F2494" s="21">
        <v>21741</v>
      </c>
      <c r="G2494" s="21">
        <v>21494</v>
      </c>
    </row>
    <row r="2495" spans="1:7" x14ac:dyDescent="0.25">
      <c r="A2495" s="19" t="s">
        <v>123</v>
      </c>
      <c r="B2495" s="19" t="s">
        <v>2439</v>
      </c>
      <c r="C2495" s="21">
        <v>30069</v>
      </c>
      <c r="D2495" s="21">
        <v>30274</v>
      </c>
      <c r="E2495" s="21">
        <v>30375</v>
      </c>
      <c r="F2495" s="21">
        <v>30547</v>
      </c>
      <c r="G2495" s="21">
        <v>30561</v>
      </c>
    </row>
    <row r="2496" spans="1:7" x14ac:dyDescent="0.25">
      <c r="A2496" s="19" t="s">
        <v>123</v>
      </c>
      <c r="B2496" s="19" t="s">
        <v>2440</v>
      </c>
      <c r="C2496" s="21">
        <v>22241</v>
      </c>
      <c r="D2496" s="21">
        <v>22068</v>
      </c>
      <c r="E2496" s="21">
        <v>21998</v>
      </c>
      <c r="F2496" s="21">
        <v>21964</v>
      </c>
      <c r="G2496" s="21">
        <v>22067</v>
      </c>
    </row>
    <row r="2497" spans="1:7" x14ac:dyDescent="0.25">
      <c r="A2497" s="19" t="s">
        <v>123</v>
      </c>
      <c r="B2497" s="19" t="s">
        <v>981</v>
      </c>
      <c r="C2497" s="21">
        <v>8076</v>
      </c>
      <c r="D2497" s="21">
        <v>8050</v>
      </c>
      <c r="E2497" s="21">
        <v>7954</v>
      </c>
      <c r="F2497" s="21">
        <v>7880</v>
      </c>
      <c r="G2497" s="21">
        <v>7852</v>
      </c>
    </row>
    <row r="2498" spans="1:7" x14ac:dyDescent="0.25">
      <c r="A2498" s="19" t="s">
        <v>123</v>
      </c>
      <c r="B2498" s="19" t="s">
        <v>2441</v>
      </c>
      <c r="C2498" s="21">
        <v>5048</v>
      </c>
      <c r="D2498" s="21">
        <v>5053</v>
      </c>
      <c r="E2498" s="21">
        <v>5062</v>
      </c>
      <c r="F2498" s="21">
        <v>5091</v>
      </c>
      <c r="G2498" s="21">
        <v>5139</v>
      </c>
    </row>
    <row r="2499" spans="1:7" x14ac:dyDescent="0.25">
      <c r="A2499" s="19" t="s">
        <v>123</v>
      </c>
      <c r="B2499" s="19" t="s">
        <v>1080</v>
      </c>
      <c r="C2499" s="21">
        <v>16832</v>
      </c>
      <c r="D2499" s="21">
        <v>16918</v>
      </c>
      <c r="E2499" s="21">
        <v>16759</v>
      </c>
      <c r="F2499" s="21">
        <v>16794</v>
      </c>
      <c r="G2499" s="21">
        <v>16769</v>
      </c>
    </row>
    <row r="2500" spans="1:7" x14ac:dyDescent="0.25">
      <c r="A2500" s="19" t="s">
        <v>123</v>
      </c>
      <c r="B2500" s="19" t="s">
        <v>1257</v>
      </c>
      <c r="C2500" s="21">
        <v>80245</v>
      </c>
      <c r="D2500" s="21">
        <v>78631</v>
      </c>
      <c r="E2500" s="21">
        <v>77299</v>
      </c>
      <c r="F2500" s="21">
        <v>75985</v>
      </c>
      <c r="G2500" s="21">
        <v>75074</v>
      </c>
    </row>
    <row r="2501" spans="1:7" x14ac:dyDescent="0.25">
      <c r="A2501" s="19" t="s">
        <v>123</v>
      </c>
      <c r="B2501" s="19" t="s">
        <v>2442</v>
      </c>
      <c r="C2501" s="21">
        <v>33167</v>
      </c>
      <c r="D2501" s="21">
        <v>32911</v>
      </c>
      <c r="E2501" s="21">
        <v>32671</v>
      </c>
      <c r="F2501" s="21">
        <v>32474</v>
      </c>
      <c r="G2501" s="21">
        <v>32373</v>
      </c>
    </row>
    <row r="2502" spans="1:7" x14ac:dyDescent="0.25">
      <c r="A2502" s="19" t="s">
        <v>123</v>
      </c>
      <c r="B2502" s="19" t="s">
        <v>2443</v>
      </c>
      <c r="C2502" s="21">
        <v>53382</v>
      </c>
      <c r="D2502" s="21">
        <v>53258</v>
      </c>
      <c r="E2502" s="21">
        <v>53020</v>
      </c>
      <c r="F2502" s="21">
        <v>52944</v>
      </c>
      <c r="G2502" s="21">
        <v>52770</v>
      </c>
    </row>
    <row r="2503" spans="1:7" x14ac:dyDescent="0.25">
      <c r="A2503" s="19" t="s">
        <v>123</v>
      </c>
      <c r="B2503" s="19" t="s">
        <v>1668</v>
      </c>
      <c r="C2503" s="21">
        <v>71813</v>
      </c>
      <c r="D2503" s="21">
        <v>71179</v>
      </c>
      <c r="E2503" s="21">
        <v>70328</v>
      </c>
      <c r="F2503" s="21">
        <v>69393</v>
      </c>
      <c r="G2503" s="21">
        <v>68687</v>
      </c>
    </row>
    <row r="2504" spans="1:7" x14ac:dyDescent="0.25">
      <c r="A2504" s="19" t="s">
        <v>123</v>
      </c>
      <c r="B2504" s="19" t="s">
        <v>2185</v>
      </c>
      <c r="C2504" s="21">
        <v>332285</v>
      </c>
      <c r="D2504" s="21">
        <v>324647</v>
      </c>
      <c r="E2504" s="21">
        <v>316531</v>
      </c>
      <c r="F2504" s="21">
        <v>307415</v>
      </c>
      <c r="G2504" s="21">
        <v>298197</v>
      </c>
    </row>
    <row r="2505" spans="1:7" x14ac:dyDescent="0.25">
      <c r="A2505" s="19" t="s">
        <v>123</v>
      </c>
      <c r="B2505" s="19" t="s">
        <v>1086</v>
      </c>
      <c r="C2505" s="21">
        <v>22068</v>
      </c>
      <c r="D2505" s="21">
        <v>22028</v>
      </c>
      <c r="E2505" s="21">
        <v>21964</v>
      </c>
      <c r="F2505" s="21">
        <v>21890</v>
      </c>
      <c r="G2505" s="21">
        <v>21893</v>
      </c>
    </row>
    <row r="2506" spans="1:7" x14ac:dyDescent="0.25">
      <c r="A2506" s="19" t="s">
        <v>123</v>
      </c>
      <c r="B2506" s="19" t="s">
        <v>2444</v>
      </c>
      <c r="C2506" s="21">
        <v>15026</v>
      </c>
      <c r="D2506" s="21">
        <v>14891</v>
      </c>
      <c r="E2506" s="21">
        <v>14767</v>
      </c>
      <c r="F2506" s="21">
        <v>14754</v>
      </c>
      <c r="G2506" s="21">
        <v>14641</v>
      </c>
    </row>
    <row r="2507" spans="1:7" x14ac:dyDescent="0.25">
      <c r="A2507" s="19" t="s">
        <v>123</v>
      </c>
      <c r="B2507" s="19" t="s">
        <v>1089</v>
      </c>
      <c r="C2507" s="21">
        <v>98250</v>
      </c>
      <c r="D2507" s="21">
        <v>97895</v>
      </c>
      <c r="E2507" s="21">
        <v>97307</v>
      </c>
      <c r="F2507" s="21">
        <v>96470</v>
      </c>
      <c r="G2507" s="21">
        <v>95417</v>
      </c>
    </row>
    <row r="2508" spans="1:7" x14ac:dyDescent="0.25">
      <c r="A2508" s="19" t="s">
        <v>123</v>
      </c>
      <c r="B2508" s="19" t="s">
        <v>987</v>
      </c>
      <c r="C2508" s="21">
        <v>937166</v>
      </c>
      <c r="D2508" s="21">
        <v>936365</v>
      </c>
      <c r="E2508" s="21">
        <v>935251</v>
      </c>
      <c r="F2508" s="21">
        <v>936021</v>
      </c>
      <c r="G2508" s="21">
        <v>937067</v>
      </c>
    </row>
    <row r="2509" spans="1:7" x14ac:dyDescent="0.25">
      <c r="A2509" s="19" t="s">
        <v>123</v>
      </c>
      <c r="B2509" s="19" t="s">
        <v>1609</v>
      </c>
      <c r="C2509" s="21">
        <v>20157</v>
      </c>
      <c r="D2509" s="21">
        <v>19979</v>
      </c>
      <c r="E2509" s="21">
        <v>19732</v>
      </c>
      <c r="F2509" s="21">
        <v>19526</v>
      </c>
      <c r="G2509" s="21">
        <v>19308</v>
      </c>
    </row>
    <row r="2510" spans="1:7" x14ac:dyDescent="0.25">
      <c r="A2510" s="19" t="s">
        <v>123</v>
      </c>
      <c r="B2510" s="19" t="s">
        <v>1352</v>
      </c>
      <c r="C2510" s="21">
        <v>13715</v>
      </c>
      <c r="D2510" s="21">
        <v>13619</v>
      </c>
      <c r="E2510" s="21">
        <v>13422</v>
      </c>
      <c r="F2510" s="21">
        <v>13190</v>
      </c>
      <c r="G2510" s="21">
        <v>13187</v>
      </c>
    </row>
    <row r="2511" spans="1:7" x14ac:dyDescent="0.25">
      <c r="A2511" s="19" t="s">
        <v>123</v>
      </c>
      <c r="B2511" s="19" t="s">
        <v>1499</v>
      </c>
      <c r="C2511" s="21">
        <v>158348</v>
      </c>
      <c r="D2511" s="21">
        <v>157599</v>
      </c>
      <c r="E2511" s="21">
        <v>156924</v>
      </c>
      <c r="F2511" s="21">
        <v>156182</v>
      </c>
      <c r="G2511" s="21">
        <v>156199</v>
      </c>
    </row>
    <row r="2512" spans="1:7" x14ac:dyDescent="0.25">
      <c r="A2512" s="19" t="s">
        <v>123</v>
      </c>
      <c r="B2512" s="19" t="s">
        <v>1613</v>
      </c>
      <c r="C2512" s="21">
        <v>191283</v>
      </c>
      <c r="D2512" s="21">
        <v>187490</v>
      </c>
      <c r="E2512" s="21">
        <v>183756</v>
      </c>
      <c r="F2512" s="21">
        <v>179332</v>
      </c>
      <c r="G2512" s="21">
        <v>175326</v>
      </c>
    </row>
    <row r="2513" spans="1:7" x14ac:dyDescent="0.25">
      <c r="A2513" s="19" t="s">
        <v>123</v>
      </c>
      <c r="B2513" s="19" t="s">
        <v>1502</v>
      </c>
      <c r="C2513" s="21">
        <v>61599</v>
      </c>
      <c r="D2513" s="21">
        <v>61576</v>
      </c>
      <c r="E2513" s="21">
        <v>61305</v>
      </c>
      <c r="F2513" s="21">
        <v>61223</v>
      </c>
      <c r="G2513" s="21">
        <v>61533</v>
      </c>
    </row>
    <row r="2514" spans="1:7" x14ac:dyDescent="0.25">
      <c r="A2514" s="19" t="s">
        <v>123</v>
      </c>
      <c r="B2514" s="19" t="s">
        <v>2445</v>
      </c>
      <c r="C2514" s="21">
        <v>11284</v>
      </c>
      <c r="D2514" s="21">
        <v>11033</v>
      </c>
      <c r="E2514" s="21">
        <v>10831</v>
      </c>
      <c r="F2514" s="21">
        <v>9955</v>
      </c>
      <c r="G2514" s="21">
        <v>8051</v>
      </c>
    </row>
    <row r="2515" spans="1:7" x14ac:dyDescent="0.25">
      <c r="A2515" s="19" t="s">
        <v>123</v>
      </c>
      <c r="B2515" s="19" t="s">
        <v>2446</v>
      </c>
      <c r="C2515" s="21">
        <v>17883</v>
      </c>
      <c r="D2515" s="21">
        <v>17822</v>
      </c>
      <c r="E2515" s="21">
        <v>17796</v>
      </c>
      <c r="F2515" s="21">
        <v>17737</v>
      </c>
      <c r="G2515" s="21">
        <v>17819</v>
      </c>
    </row>
    <row r="2516" spans="1:7" x14ac:dyDescent="0.25">
      <c r="A2516" s="19" t="s">
        <v>123</v>
      </c>
      <c r="B2516" s="19" t="s">
        <v>1092</v>
      </c>
      <c r="C2516" s="21">
        <v>19972</v>
      </c>
      <c r="D2516" s="21">
        <v>19689</v>
      </c>
      <c r="E2516" s="21">
        <v>19399</v>
      </c>
      <c r="F2516" s="21">
        <v>19219</v>
      </c>
      <c r="G2516" s="21">
        <v>19159</v>
      </c>
    </row>
    <row r="2517" spans="1:7" x14ac:dyDescent="0.25">
      <c r="A2517" s="19" t="s">
        <v>123</v>
      </c>
      <c r="B2517" s="19" t="s">
        <v>1093</v>
      </c>
      <c r="C2517" s="21">
        <v>5872</v>
      </c>
      <c r="D2517" s="21">
        <v>5763</v>
      </c>
      <c r="E2517" s="21">
        <v>5747</v>
      </c>
      <c r="F2517" s="21">
        <v>5721</v>
      </c>
      <c r="G2517" s="21">
        <v>5695</v>
      </c>
    </row>
    <row r="2518" spans="1:7" x14ac:dyDescent="0.25">
      <c r="A2518" s="19" t="s">
        <v>123</v>
      </c>
      <c r="B2518" s="19" t="s">
        <v>1368</v>
      </c>
      <c r="C2518" s="21">
        <v>41277</v>
      </c>
      <c r="D2518" s="21">
        <v>40826</v>
      </c>
      <c r="E2518" s="21">
        <v>40717</v>
      </c>
      <c r="F2518" s="21">
        <v>40428</v>
      </c>
      <c r="G2518" s="21">
        <v>40262</v>
      </c>
    </row>
    <row r="2519" spans="1:7" x14ac:dyDescent="0.25">
      <c r="A2519" s="19" t="s">
        <v>123</v>
      </c>
      <c r="B2519" s="19" t="s">
        <v>993</v>
      </c>
      <c r="C2519" s="21">
        <v>129375</v>
      </c>
      <c r="D2519" s="21">
        <v>128661</v>
      </c>
      <c r="E2519" s="21">
        <v>127603</v>
      </c>
      <c r="F2519" s="21">
        <v>127247</v>
      </c>
      <c r="G2519" s="21">
        <v>126137</v>
      </c>
    </row>
    <row r="2520" spans="1:7" x14ac:dyDescent="0.25">
      <c r="A2520" s="19" t="s">
        <v>123</v>
      </c>
      <c r="B2520" s="19" t="s">
        <v>1369</v>
      </c>
      <c r="C2520" s="21">
        <v>16673</v>
      </c>
      <c r="D2520" s="21">
        <v>16635</v>
      </c>
      <c r="E2520" s="21">
        <v>16641</v>
      </c>
      <c r="F2520" s="21">
        <v>16747</v>
      </c>
      <c r="G2520" s="21">
        <v>16767</v>
      </c>
    </row>
    <row r="2521" spans="1:7" x14ac:dyDescent="0.25">
      <c r="A2521" s="19" t="s">
        <v>123</v>
      </c>
      <c r="B2521" s="19" t="s">
        <v>2447</v>
      </c>
      <c r="C2521" s="21">
        <v>33328</v>
      </c>
      <c r="D2521" s="21">
        <v>33413</v>
      </c>
      <c r="E2521" s="21">
        <v>33325</v>
      </c>
      <c r="F2521" s="21">
        <v>33610</v>
      </c>
      <c r="G2521" s="21">
        <v>33872</v>
      </c>
    </row>
    <row r="2522" spans="1:7" x14ac:dyDescent="0.25">
      <c r="A2522" s="19" t="s">
        <v>123</v>
      </c>
      <c r="B2522" s="19" t="s">
        <v>1094</v>
      </c>
      <c r="C2522" s="21">
        <v>27345</v>
      </c>
      <c r="D2522" s="21">
        <v>27086</v>
      </c>
      <c r="E2522" s="21">
        <v>26764</v>
      </c>
      <c r="F2522" s="21">
        <v>26463</v>
      </c>
      <c r="G2522" s="21">
        <v>26342</v>
      </c>
    </row>
    <row r="2523" spans="1:7" x14ac:dyDescent="0.25">
      <c r="A2523" s="19" t="s">
        <v>123</v>
      </c>
      <c r="B2523" s="19" t="s">
        <v>1465</v>
      </c>
      <c r="C2523" s="21">
        <v>238412</v>
      </c>
      <c r="D2523" s="21">
        <v>231978</v>
      </c>
      <c r="E2523" s="21">
        <v>226048</v>
      </c>
      <c r="F2523" s="21">
        <v>218903</v>
      </c>
      <c r="G2523" s="21">
        <v>211605</v>
      </c>
    </row>
    <row r="2524" spans="1:7" x14ac:dyDescent="0.25">
      <c r="A2524" s="19" t="s">
        <v>123</v>
      </c>
      <c r="B2524" s="19" t="s">
        <v>1618</v>
      </c>
      <c r="C2524" s="21">
        <v>144657</v>
      </c>
      <c r="D2524" s="21">
        <v>140954</v>
      </c>
      <c r="E2524" s="21">
        <v>136691</v>
      </c>
      <c r="F2524" s="21">
        <v>132494</v>
      </c>
      <c r="G2524" s="21">
        <v>128536</v>
      </c>
    </row>
    <row r="2525" spans="1:7" x14ac:dyDescent="0.25">
      <c r="A2525" s="19" t="s">
        <v>124</v>
      </c>
      <c r="B2525" s="19" t="s">
        <v>1554</v>
      </c>
      <c r="C2525" s="21">
        <v>57735</v>
      </c>
      <c r="D2525" s="21">
        <v>57974</v>
      </c>
      <c r="E2525" s="21">
        <v>58175</v>
      </c>
      <c r="F2525" s="21">
        <v>57526</v>
      </c>
      <c r="G2525" s="21">
        <v>57639</v>
      </c>
    </row>
    <row r="2526" spans="1:7" x14ac:dyDescent="0.25">
      <c r="A2526" s="19" t="s">
        <v>124</v>
      </c>
      <c r="B2526" s="19" t="s">
        <v>2448</v>
      </c>
      <c r="C2526" s="21">
        <v>18705</v>
      </c>
      <c r="D2526" s="21">
        <v>18011</v>
      </c>
      <c r="E2526" s="21">
        <v>17603</v>
      </c>
      <c r="F2526" s="21">
        <v>17791</v>
      </c>
      <c r="G2526" s="21">
        <v>18072</v>
      </c>
    </row>
    <row r="2527" spans="1:7" x14ac:dyDescent="0.25">
      <c r="A2527" s="19" t="s">
        <v>124</v>
      </c>
      <c r="B2527" s="19" t="s">
        <v>2449</v>
      </c>
      <c r="C2527" s="21">
        <v>86715</v>
      </c>
      <c r="D2527" s="21">
        <v>86810</v>
      </c>
      <c r="E2527" s="21">
        <v>87572</v>
      </c>
      <c r="F2527" s="21">
        <v>87682</v>
      </c>
      <c r="G2527" s="21">
        <v>87829</v>
      </c>
    </row>
    <row r="2528" spans="1:7" x14ac:dyDescent="0.25">
      <c r="A2528" s="19" t="s">
        <v>124</v>
      </c>
      <c r="B2528" s="19" t="s">
        <v>2450</v>
      </c>
      <c r="C2528" s="21">
        <v>23510</v>
      </c>
      <c r="D2528" s="21">
        <v>23446</v>
      </c>
      <c r="E2528" s="21">
        <v>25392</v>
      </c>
      <c r="F2528" s="21">
        <v>25162</v>
      </c>
      <c r="G2528" s="21">
        <v>24800</v>
      </c>
    </row>
    <row r="2529" spans="1:7" x14ac:dyDescent="0.25">
      <c r="A2529" s="19" t="s">
        <v>124</v>
      </c>
      <c r="B2529" s="19" t="s">
        <v>2451</v>
      </c>
      <c r="C2529" s="21">
        <v>8553</v>
      </c>
      <c r="D2529" s="21">
        <v>8700</v>
      </c>
      <c r="E2529" s="21">
        <v>8783</v>
      </c>
      <c r="F2529" s="21">
        <v>8781</v>
      </c>
      <c r="G2529" s="21">
        <v>8763</v>
      </c>
    </row>
    <row r="2530" spans="1:7" x14ac:dyDescent="0.25">
      <c r="A2530" s="19" t="s">
        <v>124</v>
      </c>
      <c r="B2530" s="19" t="s">
        <v>2323</v>
      </c>
      <c r="C2530" s="21">
        <v>1887</v>
      </c>
      <c r="D2530" s="21">
        <v>1879</v>
      </c>
      <c r="E2530" s="21">
        <v>1867</v>
      </c>
      <c r="F2530" s="21">
        <v>1843</v>
      </c>
      <c r="G2530" s="21">
        <v>1901</v>
      </c>
    </row>
    <row r="2531" spans="1:7" x14ac:dyDescent="0.25">
      <c r="A2531" s="19" t="s">
        <v>124</v>
      </c>
      <c r="B2531" s="19" t="s">
        <v>2452</v>
      </c>
      <c r="C2531" s="21">
        <v>51153</v>
      </c>
      <c r="D2531" s="21">
        <v>50322</v>
      </c>
      <c r="E2531" s="21">
        <v>49083</v>
      </c>
      <c r="F2531" s="21">
        <v>48720</v>
      </c>
      <c r="G2531" s="21">
        <v>48363</v>
      </c>
    </row>
    <row r="2532" spans="1:7" x14ac:dyDescent="0.25">
      <c r="A2532" s="19" t="s">
        <v>124</v>
      </c>
      <c r="B2532" s="19" t="s">
        <v>2453</v>
      </c>
      <c r="C2532" s="21">
        <v>30032</v>
      </c>
      <c r="D2532" s="21">
        <v>29965</v>
      </c>
      <c r="E2532" s="21">
        <v>29722</v>
      </c>
      <c r="F2532" s="21">
        <v>29629</v>
      </c>
      <c r="G2532" s="21">
        <v>29471</v>
      </c>
    </row>
    <row r="2533" spans="1:7" x14ac:dyDescent="0.25">
      <c r="A2533" s="19" t="s">
        <v>124</v>
      </c>
      <c r="B2533" s="19" t="s">
        <v>2454</v>
      </c>
      <c r="C2533" s="21">
        <v>7000</v>
      </c>
      <c r="D2533" s="21">
        <v>7015</v>
      </c>
      <c r="E2533" s="21">
        <v>7066</v>
      </c>
      <c r="F2533" s="21">
        <v>7196</v>
      </c>
      <c r="G2533" s="21">
        <v>7223</v>
      </c>
    </row>
    <row r="2534" spans="1:7" x14ac:dyDescent="0.25">
      <c r="A2534" s="19" t="s">
        <v>124</v>
      </c>
      <c r="B2534" s="19" t="s">
        <v>2455</v>
      </c>
      <c r="C2534" s="21">
        <v>23112</v>
      </c>
      <c r="D2534" s="21">
        <v>22792</v>
      </c>
      <c r="E2534" s="21">
        <v>22327</v>
      </c>
      <c r="F2534" s="21">
        <v>21701</v>
      </c>
      <c r="G2534" s="21">
        <v>21144</v>
      </c>
    </row>
    <row r="2535" spans="1:7" x14ac:dyDescent="0.25">
      <c r="A2535" s="19" t="s">
        <v>124</v>
      </c>
      <c r="B2535" s="19" t="s">
        <v>2456</v>
      </c>
      <c r="C2535" s="21">
        <v>88723</v>
      </c>
      <c r="D2535" s="21">
        <v>86595</v>
      </c>
      <c r="E2535" s="21">
        <v>84585</v>
      </c>
      <c r="F2535" s="21">
        <v>82591</v>
      </c>
      <c r="G2535" s="21">
        <v>80115</v>
      </c>
    </row>
    <row r="2536" spans="1:7" x14ac:dyDescent="0.25">
      <c r="A2536" s="19" t="s">
        <v>124</v>
      </c>
      <c r="B2536" s="19" t="s">
        <v>2457</v>
      </c>
      <c r="C2536" s="21">
        <v>3509</v>
      </c>
      <c r="D2536" s="21">
        <v>3573</v>
      </c>
      <c r="E2536" s="21">
        <v>3555</v>
      </c>
      <c r="F2536" s="21">
        <v>3638</v>
      </c>
      <c r="G2536" s="21">
        <v>3609</v>
      </c>
    </row>
    <row r="2537" spans="1:7" x14ac:dyDescent="0.25">
      <c r="A2537" s="19" t="s">
        <v>124</v>
      </c>
      <c r="B2537" s="19" t="s">
        <v>2458</v>
      </c>
      <c r="C2537" s="21">
        <v>32565</v>
      </c>
      <c r="D2537" s="21">
        <v>32467</v>
      </c>
      <c r="E2537" s="21">
        <v>32592</v>
      </c>
      <c r="F2537" s="21">
        <v>32812</v>
      </c>
      <c r="G2537" s="21">
        <v>32617</v>
      </c>
    </row>
    <row r="2538" spans="1:7" x14ac:dyDescent="0.25">
      <c r="A2538" s="19" t="s">
        <v>124</v>
      </c>
      <c r="B2538" s="19" t="s">
        <v>1624</v>
      </c>
      <c r="C2538" s="21">
        <v>362924</v>
      </c>
      <c r="D2538" s="21">
        <v>355397</v>
      </c>
      <c r="E2538" s="21">
        <v>347377</v>
      </c>
      <c r="F2538" s="21">
        <v>341094</v>
      </c>
      <c r="G2538" s="21">
        <v>336076</v>
      </c>
    </row>
    <row r="2539" spans="1:7" x14ac:dyDescent="0.25">
      <c r="A2539" s="19" t="s">
        <v>124</v>
      </c>
      <c r="B2539" s="19" t="s">
        <v>2459</v>
      </c>
      <c r="C2539" s="21">
        <v>2003554</v>
      </c>
      <c r="D2539" s="21">
        <v>1981187</v>
      </c>
      <c r="E2539" s="21">
        <v>1956988</v>
      </c>
      <c r="F2539" s="21">
        <v>1927651</v>
      </c>
      <c r="G2539" s="21">
        <v>1894834</v>
      </c>
    </row>
    <row r="2540" spans="1:7" x14ac:dyDescent="0.25">
      <c r="A2540" s="19" t="s">
        <v>124</v>
      </c>
      <c r="B2540" s="19" t="s">
        <v>2460</v>
      </c>
      <c r="C2540" s="21">
        <v>11931</v>
      </c>
      <c r="D2540" s="21">
        <v>11648</v>
      </c>
      <c r="E2540" s="21">
        <v>11481</v>
      </c>
      <c r="F2540" s="21">
        <v>11301</v>
      </c>
      <c r="G2540" s="21">
        <v>11029</v>
      </c>
    </row>
    <row r="2541" spans="1:7" x14ac:dyDescent="0.25">
      <c r="A2541" s="19" t="s">
        <v>124</v>
      </c>
      <c r="B2541" s="19" t="s">
        <v>2461</v>
      </c>
      <c r="C2541" s="21">
        <v>654</v>
      </c>
      <c r="D2541" s="21">
        <v>647</v>
      </c>
      <c r="E2541" s="21">
        <v>670</v>
      </c>
      <c r="F2541" s="21">
        <v>657</v>
      </c>
      <c r="G2541" s="21">
        <v>655</v>
      </c>
    </row>
    <row r="2542" spans="1:7" x14ac:dyDescent="0.25">
      <c r="A2542" s="19" t="s">
        <v>124</v>
      </c>
      <c r="B2542" s="19" t="s">
        <v>2462</v>
      </c>
      <c r="C2542" s="21">
        <v>18685</v>
      </c>
      <c r="D2542" s="21">
        <v>18629</v>
      </c>
      <c r="E2542" s="21">
        <v>18295</v>
      </c>
      <c r="F2542" s="21">
        <v>18009</v>
      </c>
      <c r="G2542" s="21">
        <v>17864</v>
      </c>
    </row>
    <row r="2543" spans="1:7" x14ac:dyDescent="0.25">
      <c r="A2543" s="19" t="s">
        <v>124</v>
      </c>
      <c r="B2543" s="19" t="s">
        <v>2463</v>
      </c>
      <c r="C2543" s="21">
        <v>93245</v>
      </c>
      <c r="D2543" s="21">
        <v>93688</v>
      </c>
      <c r="E2543" s="21">
        <v>93458</v>
      </c>
      <c r="F2543" s="21">
        <v>93424</v>
      </c>
      <c r="G2543" s="21">
        <v>93050</v>
      </c>
    </row>
    <row r="2544" spans="1:7" x14ac:dyDescent="0.25">
      <c r="A2544" s="19" t="s">
        <v>124</v>
      </c>
      <c r="B2544" s="19" t="s">
        <v>2464</v>
      </c>
      <c r="C2544" s="21">
        <v>374264</v>
      </c>
      <c r="D2544" s="21">
        <v>368887</v>
      </c>
      <c r="E2544" s="21">
        <v>361853</v>
      </c>
      <c r="F2544" s="21">
        <v>353155</v>
      </c>
      <c r="G2544" s="21">
        <v>345227</v>
      </c>
    </row>
    <row r="2545" spans="1:7" x14ac:dyDescent="0.25">
      <c r="A2545" s="19" t="s">
        <v>124</v>
      </c>
      <c r="B2545" s="19" t="s">
        <v>2465</v>
      </c>
      <c r="C2545" s="21">
        <v>229211</v>
      </c>
      <c r="D2545" s="21">
        <v>225781</v>
      </c>
      <c r="E2545" s="21">
        <v>223917</v>
      </c>
      <c r="F2545" s="21">
        <v>219739</v>
      </c>
      <c r="G2545" s="21">
        <v>216258</v>
      </c>
    </row>
    <row r="2546" spans="1:7" x14ac:dyDescent="0.25">
      <c r="A2546" s="19" t="s">
        <v>124</v>
      </c>
      <c r="B2546" s="19" t="s">
        <v>2466</v>
      </c>
      <c r="C2546" s="21">
        <v>9203</v>
      </c>
      <c r="D2546" s="21">
        <v>9272</v>
      </c>
      <c r="E2546" s="21">
        <v>9325</v>
      </c>
      <c r="F2546" s="21">
        <v>9211</v>
      </c>
      <c r="G2546" s="21">
        <v>9143</v>
      </c>
    </row>
    <row r="2547" spans="1:7" x14ac:dyDescent="0.25">
      <c r="A2547" s="19" t="s">
        <v>124</v>
      </c>
      <c r="B2547" s="19" t="s">
        <v>2467</v>
      </c>
      <c r="C2547" s="21">
        <v>1546</v>
      </c>
      <c r="D2547" s="21">
        <v>1512</v>
      </c>
      <c r="E2547" s="21">
        <v>1514</v>
      </c>
      <c r="F2547" s="21">
        <v>1483</v>
      </c>
      <c r="G2547" s="21">
        <v>1514</v>
      </c>
    </row>
    <row r="2548" spans="1:7" x14ac:dyDescent="0.25">
      <c r="A2548" s="19" t="s">
        <v>124</v>
      </c>
      <c r="B2548" s="19" t="s">
        <v>1278</v>
      </c>
      <c r="C2548" s="21">
        <v>7093</v>
      </c>
      <c r="D2548" s="21">
        <v>7099</v>
      </c>
      <c r="E2548" s="21">
        <v>7132</v>
      </c>
      <c r="F2548" s="21">
        <v>7190</v>
      </c>
      <c r="G2548" s="21">
        <v>7190</v>
      </c>
    </row>
    <row r="2549" spans="1:7" x14ac:dyDescent="0.25">
      <c r="A2549" s="19" t="s">
        <v>124</v>
      </c>
      <c r="B2549" s="19" t="s">
        <v>1416</v>
      </c>
      <c r="C2549" s="21">
        <v>37864</v>
      </c>
      <c r="D2549" s="21">
        <v>37820</v>
      </c>
      <c r="E2549" s="21">
        <v>37815</v>
      </c>
      <c r="F2549" s="21">
        <v>38039</v>
      </c>
      <c r="G2549" s="21">
        <v>37736</v>
      </c>
    </row>
    <row r="2550" spans="1:7" x14ac:dyDescent="0.25">
      <c r="A2550" s="19" t="s">
        <v>124</v>
      </c>
      <c r="B2550" s="19" t="s">
        <v>2468</v>
      </c>
      <c r="C2550" s="21">
        <v>18443</v>
      </c>
      <c r="D2550" s="21">
        <v>18335</v>
      </c>
      <c r="E2550" s="21">
        <v>18053</v>
      </c>
      <c r="F2550" s="21">
        <v>17848</v>
      </c>
      <c r="G2550" s="21">
        <v>17611</v>
      </c>
    </row>
    <row r="2551" spans="1:7" x14ac:dyDescent="0.25">
      <c r="A2551" s="19" t="s">
        <v>124</v>
      </c>
      <c r="B2551" s="19" t="s">
        <v>2469</v>
      </c>
      <c r="C2551" s="21">
        <v>48155</v>
      </c>
      <c r="D2551" s="21">
        <v>47344</v>
      </c>
      <c r="E2551" s="21">
        <v>46600</v>
      </c>
      <c r="F2551" s="21">
        <v>45817</v>
      </c>
      <c r="G2551" s="21">
        <v>44734</v>
      </c>
    </row>
    <row r="2552" spans="1:7" x14ac:dyDescent="0.25">
      <c r="A2552" s="19" t="s">
        <v>124</v>
      </c>
      <c r="B2552" s="19" t="s">
        <v>1631</v>
      </c>
      <c r="C2552" s="21">
        <v>43664</v>
      </c>
      <c r="D2552" s="21">
        <v>43161</v>
      </c>
      <c r="E2552" s="21">
        <v>42328</v>
      </c>
      <c r="F2552" s="21">
        <v>41147</v>
      </c>
      <c r="G2552" s="21">
        <v>40419</v>
      </c>
    </row>
    <row r="2553" spans="1:7" x14ac:dyDescent="0.25">
      <c r="A2553" s="19" t="s">
        <v>124</v>
      </c>
      <c r="B2553" s="19" t="s">
        <v>936</v>
      </c>
      <c r="C2553" s="21">
        <v>21290</v>
      </c>
      <c r="D2553" s="21">
        <v>21504</v>
      </c>
      <c r="E2553" s="21">
        <v>21712</v>
      </c>
      <c r="F2553" s="21">
        <v>21948</v>
      </c>
      <c r="G2553" s="21">
        <v>21887</v>
      </c>
    </row>
    <row r="2554" spans="1:7" x14ac:dyDescent="0.25">
      <c r="A2554" s="19" t="s">
        <v>124</v>
      </c>
      <c r="B2554" s="19" t="s">
        <v>2470</v>
      </c>
      <c r="C2554" s="21">
        <v>13943</v>
      </c>
      <c r="D2554" s="21">
        <v>13990</v>
      </c>
      <c r="E2554" s="21">
        <v>13968</v>
      </c>
      <c r="F2554" s="21">
        <v>13789</v>
      </c>
      <c r="G2554" s="21">
        <v>13589</v>
      </c>
    </row>
    <row r="2555" spans="1:7" x14ac:dyDescent="0.25">
      <c r="A2555" s="19" t="s">
        <v>124</v>
      </c>
      <c r="B2555" s="19" t="s">
        <v>2329</v>
      </c>
      <c r="C2555" s="21">
        <v>423163</v>
      </c>
      <c r="D2555" s="21">
        <v>422139</v>
      </c>
      <c r="E2555" s="21">
        <v>422227</v>
      </c>
      <c r="F2555" s="21">
        <v>421350</v>
      </c>
      <c r="G2555" s="21">
        <v>419450</v>
      </c>
    </row>
    <row r="2556" spans="1:7" x14ac:dyDescent="0.25">
      <c r="A2556" s="19" t="s">
        <v>124</v>
      </c>
      <c r="B2556" s="19" t="s">
        <v>2471</v>
      </c>
      <c r="C2556" s="21">
        <v>13094</v>
      </c>
      <c r="D2556" s="21">
        <v>12983</v>
      </c>
      <c r="E2556" s="21">
        <v>12845</v>
      </c>
      <c r="F2556" s="21">
        <v>12771</v>
      </c>
      <c r="G2556" s="21">
        <v>12699</v>
      </c>
    </row>
    <row r="2557" spans="1:7" x14ac:dyDescent="0.25">
      <c r="A2557" s="19" t="s">
        <v>124</v>
      </c>
      <c r="B2557" s="19" t="s">
        <v>2472</v>
      </c>
      <c r="C2557" s="21">
        <v>5926</v>
      </c>
      <c r="D2557" s="21">
        <v>6007</v>
      </c>
      <c r="E2557" s="21">
        <v>6005</v>
      </c>
      <c r="F2557" s="21">
        <v>6096</v>
      </c>
      <c r="G2557" s="21">
        <v>6013</v>
      </c>
    </row>
    <row r="2558" spans="1:7" x14ac:dyDescent="0.25">
      <c r="A2558" s="19" t="s">
        <v>124</v>
      </c>
      <c r="B2558" s="19" t="s">
        <v>1418</v>
      </c>
      <c r="C2558" s="21">
        <v>30026</v>
      </c>
      <c r="D2558" s="21">
        <v>30106</v>
      </c>
      <c r="E2558" s="21">
        <v>29966</v>
      </c>
      <c r="F2558" s="21">
        <v>30058</v>
      </c>
      <c r="G2558" s="21">
        <v>30140</v>
      </c>
    </row>
    <row r="2559" spans="1:7" x14ac:dyDescent="0.25">
      <c r="A2559" s="19" t="s">
        <v>124</v>
      </c>
      <c r="B2559" s="19" t="s">
        <v>2473</v>
      </c>
      <c r="C2559" s="21">
        <v>7530</v>
      </c>
      <c r="D2559" s="21">
        <v>7588</v>
      </c>
      <c r="E2559" s="21">
        <v>7696</v>
      </c>
      <c r="F2559" s="21">
        <v>7765</v>
      </c>
      <c r="G2559" s="21">
        <v>7787</v>
      </c>
    </row>
    <row r="2560" spans="1:7" x14ac:dyDescent="0.25">
      <c r="A2560" s="19" t="s">
        <v>124</v>
      </c>
      <c r="B2560" s="19" t="s">
        <v>937</v>
      </c>
      <c r="C2560" s="21">
        <v>43837</v>
      </c>
      <c r="D2560" s="21">
        <v>42227</v>
      </c>
      <c r="E2560" s="21">
        <v>41269</v>
      </c>
      <c r="F2560" s="21">
        <v>40163</v>
      </c>
      <c r="G2560" s="21">
        <v>39028</v>
      </c>
    </row>
    <row r="2561" spans="1:7" x14ac:dyDescent="0.25">
      <c r="A2561" s="19" t="s">
        <v>124</v>
      </c>
      <c r="B2561" s="19" t="s">
        <v>938</v>
      </c>
      <c r="C2561" s="21">
        <v>52646</v>
      </c>
      <c r="D2561" s="21">
        <v>52381</v>
      </c>
      <c r="E2561" s="21">
        <v>52116</v>
      </c>
      <c r="F2561" s="21">
        <v>51879</v>
      </c>
      <c r="G2561" s="21">
        <v>51568</v>
      </c>
    </row>
    <row r="2562" spans="1:7" x14ac:dyDescent="0.25">
      <c r="A2562" s="19" t="s">
        <v>124</v>
      </c>
      <c r="B2562" s="19" t="s">
        <v>2474</v>
      </c>
      <c r="C2562" s="21">
        <v>7306</v>
      </c>
      <c r="D2562" s="21">
        <v>7315</v>
      </c>
      <c r="E2562" s="21">
        <v>7269</v>
      </c>
      <c r="F2562" s="21">
        <v>7204</v>
      </c>
      <c r="G2562" s="21">
        <v>7169</v>
      </c>
    </row>
    <row r="2563" spans="1:7" x14ac:dyDescent="0.25">
      <c r="A2563" s="19" t="s">
        <v>124</v>
      </c>
      <c r="B2563" s="19" t="s">
        <v>942</v>
      </c>
      <c r="C2563" s="21">
        <v>10471</v>
      </c>
      <c r="D2563" s="21">
        <v>10448</v>
      </c>
      <c r="E2563" s="21">
        <v>10484</v>
      </c>
      <c r="F2563" s="21">
        <v>10251</v>
      </c>
      <c r="G2563" s="21">
        <v>10359</v>
      </c>
    </row>
    <row r="2564" spans="1:7" x14ac:dyDescent="0.25">
      <c r="A2564" s="19" t="s">
        <v>124</v>
      </c>
      <c r="B2564" s="19" t="s">
        <v>2475</v>
      </c>
      <c r="C2564" s="21">
        <v>2853</v>
      </c>
      <c r="D2564" s="21">
        <v>2831</v>
      </c>
      <c r="E2564" s="21">
        <v>2853</v>
      </c>
      <c r="F2564" s="21">
        <v>2921</v>
      </c>
      <c r="G2564" s="21">
        <v>2977</v>
      </c>
    </row>
    <row r="2565" spans="1:7" x14ac:dyDescent="0.25">
      <c r="A2565" s="19" t="s">
        <v>124</v>
      </c>
      <c r="B2565" s="19" t="s">
        <v>2476</v>
      </c>
      <c r="C2565" s="21">
        <v>3387</v>
      </c>
      <c r="D2565" s="21">
        <v>3355</v>
      </c>
      <c r="E2565" s="21">
        <v>3285</v>
      </c>
      <c r="F2565" s="21">
        <v>3259</v>
      </c>
      <c r="G2565" s="21">
        <v>3227</v>
      </c>
    </row>
    <row r="2566" spans="1:7" x14ac:dyDescent="0.25">
      <c r="A2566" s="19" t="s">
        <v>124</v>
      </c>
      <c r="B2566" s="19" t="s">
        <v>2477</v>
      </c>
      <c r="C2566" s="21">
        <v>8175</v>
      </c>
      <c r="D2566" s="21">
        <v>8367</v>
      </c>
      <c r="E2566" s="21">
        <v>8399</v>
      </c>
      <c r="F2566" s="21">
        <v>8412</v>
      </c>
      <c r="G2566" s="21">
        <v>8316</v>
      </c>
    </row>
    <row r="2567" spans="1:7" x14ac:dyDescent="0.25">
      <c r="A2567" s="19" t="s">
        <v>124</v>
      </c>
      <c r="B2567" s="19" t="s">
        <v>2478</v>
      </c>
      <c r="C2567" s="21">
        <v>1034730</v>
      </c>
      <c r="D2567" s="21">
        <v>1004307</v>
      </c>
      <c r="E2567" s="21">
        <v>971864</v>
      </c>
      <c r="F2567" s="21">
        <v>943742</v>
      </c>
      <c r="G2567" s="21">
        <v>915243</v>
      </c>
    </row>
    <row r="2568" spans="1:7" x14ac:dyDescent="0.25">
      <c r="A2568" s="19" t="s">
        <v>124</v>
      </c>
      <c r="B2568" s="19" t="s">
        <v>2479</v>
      </c>
      <c r="C2568" s="21">
        <v>2920</v>
      </c>
      <c r="D2568" s="21">
        <v>2942</v>
      </c>
      <c r="E2568" s="21">
        <v>2964</v>
      </c>
      <c r="F2568" s="21">
        <v>3007</v>
      </c>
      <c r="G2568" s="21">
        <v>3010</v>
      </c>
    </row>
    <row r="2569" spans="1:7" x14ac:dyDescent="0.25">
      <c r="A2569" s="19" t="s">
        <v>124</v>
      </c>
      <c r="B2569" s="19" t="s">
        <v>2480</v>
      </c>
      <c r="C2569" s="21">
        <v>21493</v>
      </c>
      <c r="D2569" s="21">
        <v>21305</v>
      </c>
      <c r="E2569" s="21">
        <v>21291</v>
      </c>
      <c r="F2569" s="21">
        <v>21081</v>
      </c>
      <c r="G2569" s="21">
        <v>20951</v>
      </c>
    </row>
    <row r="2570" spans="1:7" x14ac:dyDescent="0.25">
      <c r="A2570" s="19" t="s">
        <v>124</v>
      </c>
      <c r="B2570" s="19" t="s">
        <v>2481</v>
      </c>
      <c r="C2570" s="21">
        <v>156209</v>
      </c>
      <c r="D2570" s="21">
        <v>148141</v>
      </c>
      <c r="E2570" s="21">
        <v>140721</v>
      </c>
      <c r="F2570" s="21">
        <v>134343</v>
      </c>
      <c r="G2570" s="21">
        <v>128795</v>
      </c>
    </row>
    <row r="2571" spans="1:7" x14ac:dyDescent="0.25">
      <c r="A2571" s="19" t="s">
        <v>124</v>
      </c>
      <c r="B2571" s="19" t="s">
        <v>1563</v>
      </c>
      <c r="C2571" s="21">
        <v>13635</v>
      </c>
      <c r="D2571" s="21">
        <v>13540</v>
      </c>
      <c r="E2571" s="21">
        <v>13533</v>
      </c>
      <c r="F2571" s="21">
        <v>13543</v>
      </c>
      <c r="G2571" s="21">
        <v>13395</v>
      </c>
    </row>
    <row r="2572" spans="1:7" x14ac:dyDescent="0.25">
      <c r="A2572" s="19" t="s">
        <v>124</v>
      </c>
      <c r="B2572" s="19" t="s">
        <v>2482</v>
      </c>
      <c r="C2572" s="21">
        <v>2726</v>
      </c>
      <c r="D2572" s="21">
        <v>2683</v>
      </c>
      <c r="E2572" s="21">
        <v>2707</v>
      </c>
      <c r="F2572" s="21">
        <v>4140</v>
      </c>
      <c r="G2572" s="21">
        <v>4072</v>
      </c>
    </row>
    <row r="2573" spans="1:7" x14ac:dyDescent="0.25">
      <c r="A2573" s="19" t="s">
        <v>124</v>
      </c>
      <c r="B2573" s="19" t="s">
        <v>2483</v>
      </c>
      <c r="C2573" s="21">
        <v>41257</v>
      </c>
      <c r="D2573" s="21">
        <v>40504</v>
      </c>
      <c r="E2573" s="21">
        <v>39932</v>
      </c>
      <c r="F2573" s="21">
        <v>39343</v>
      </c>
      <c r="G2573" s="21">
        <v>39170</v>
      </c>
    </row>
    <row r="2574" spans="1:7" x14ac:dyDescent="0.25">
      <c r="A2574" s="19" t="s">
        <v>124</v>
      </c>
      <c r="B2574" s="19" t="s">
        <v>2484</v>
      </c>
      <c r="C2574" s="21">
        <v>75951</v>
      </c>
      <c r="D2574" s="21">
        <v>74741</v>
      </c>
      <c r="E2574" s="21">
        <v>74760</v>
      </c>
      <c r="F2574" s="21">
        <v>74803</v>
      </c>
      <c r="G2574" s="21">
        <v>76145</v>
      </c>
    </row>
    <row r="2575" spans="1:7" x14ac:dyDescent="0.25">
      <c r="A2575" s="19" t="s">
        <v>124</v>
      </c>
      <c r="B2575" s="19" t="s">
        <v>2485</v>
      </c>
      <c r="C2575" s="21">
        <v>1398</v>
      </c>
      <c r="D2575" s="21">
        <v>1382</v>
      </c>
      <c r="E2575" s="21">
        <v>1375</v>
      </c>
      <c r="F2575" s="21">
        <v>1402</v>
      </c>
      <c r="G2575" s="21">
        <v>1439</v>
      </c>
    </row>
    <row r="2576" spans="1:7" x14ac:dyDescent="0.25">
      <c r="A2576" s="19" t="s">
        <v>124</v>
      </c>
      <c r="B2576" s="19" t="s">
        <v>2486</v>
      </c>
      <c r="C2576" s="21">
        <v>4797</v>
      </c>
      <c r="D2576" s="21">
        <v>4755</v>
      </c>
      <c r="E2576" s="21">
        <v>4685</v>
      </c>
      <c r="F2576" s="21">
        <v>4779</v>
      </c>
      <c r="G2576" s="21">
        <v>4995</v>
      </c>
    </row>
    <row r="2577" spans="1:7" x14ac:dyDescent="0.25">
      <c r="A2577" s="19" t="s">
        <v>124</v>
      </c>
      <c r="B2577" s="19" t="s">
        <v>2426</v>
      </c>
      <c r="C2577" s="21">
        <v>3464</v>
      </c>
      <c r="D2577" s="21">
        <v>3439</v>
      </c>
      <c r="E2577" s="21">
        <v>3535</v>
      </c>
      <c r="F2577" s="21">
        <v>3642</v>
      </c>
      <c r="G2577" s="21">
        <v>3735</v>
      </c>
    </row>
    <row r="2578" spans="1:7" x14ac:dyDescent="0.25">
      <c r="A2578" s="19" t="s">
        <v>124</v>
      </c>
      <c r="B2578" s="19" t="s">
        <v>2487</v>
      </c>
      <c r="C2578" s="21">
        <v>5737</v>
      </c>
      <c r="D2578" s="21">
        <v>5764</v>
      </c>
      <c r="E2578" s="21">
        <v>5849</v>
      </c>
      <c r="F2578" s="21">
        <v>5911</v>
      </c>
      <c r="G2578" s="21">
        <v>5918</v>
      </c>
    </row>
    <row r="2579" spans="1:7" x14ac:dyDescent="0.25">
      <c r="A2579" s="19" t="s">
        <v>124</v>
      </c>
      <c r="B2579" s="19" t="s">
        <v>2488</v>
      </c>
      <c r="C2579" s="21">
        <v>2171</v>
      </c>
      <c r="D2579" s="21">
        <v>2194</v>
      </c>
      <c r="E2579" s="21">
        <v>2230</v>
      </c>
      <c r="F2579" s="21">
        <v>2220</v>
      </c>
      <c r="G2579" s="21">
        <v>2254</v>
      </c>
    </row>
    <row r="2580" spans="1:7" x14ac:dyDescent="0.25">
      <c r="A2580" s="19" t="s">
        <v>124</v>
      </c>
      <c r="B2580" s="19" t="s">
        <v>2489</v>
      </c>
      <c r="C2580" s="21">
        <v>7287</v>
      </c>
      <c r="D2580" s="21">
        <v>7303</v>
      </c>
      <c r="E2580" s="21">
        <v>7272</v>
      </c>
      <c r="F2580" s="21">
        <v>7357</v>
      </c>
      <c r="G2580" s="21">
        <v>7301</v>
      </c>
    </row>
    <row r="2581" spans="1:7" x14ac:dyDescent="0.25">
      <c r="A2581" s="19" t="s">
        <v>124</v>
      </c>
      <c r="B2581" s="19" t="s">
        <v>952</v>
      </c>
      <c r="C2581" s="21">
        <v>2635516</v>
      </c>
      <c r="D2581" s="21">
        <v>2629350</v>
      </c>
      <c r="E2581" s="21">
        <v>2620154</v>
      </c>
      <c r="F2581" s="21">
        <v>2591488</v>
      </c>
      <c r="G2581" s="21">
        <v>2557830</v>
      </c>
    </row>
    <row r="2582" spans="1:7" x14ac:dyDescent="0.25">
      <c r="A2582" s="19" t="s">
        <v>124</v>
      </c>
      <c r="B2582" s="19" t="s">
        <v>1298</v>
      </c>
      <c r="C2582" s="21">
        <v>12728</v>
      </c>
      <c r="D2582" s="21">
        <v>12605</v>
      </c>
      <c r="E2582" s="21">
        <v>12744</v>
      </c>
      <c r="F2582" s="21">
        <v>12999</v>
      </c>
      <c r="G2582" s="21">
        <v>12987</v>
      </c>
    </row>
    <row r="2583" spans="1:7" x14ac:dyDescent="0.25">
      <c r="A2583" s="19" t="s">
        <v>124</v>
      </c>
      <c r="B2583" s="19" t="s">
        <v>2490</v>
      </c>
      <c r="C2583" s="21">
        <v>18546</v>
      </c>
      <c r="D2583" s="21">
        <v>18711</v>
      </c>
      <c r="E2583" s="21">
        <v>18753</v>
      </c>
      <c r="F2583" s="21">
        <v>18846</v>
      </c>
      <c r="G2583" s="21">
        <v>18825</v>
      </c>
    </row>
    <row r="2584" spans="1:7" x14ac:dyDescent="0.25">
      <c r="A2584" s="19" t="s">
        <v>124</v>
      </c>
      <c r="B2584" s="19" t="s">
        <v>1168</v>
      </c>
      <c r="C2584" s="21">
        <v>5331</v>
      </c>
      <c r="D2584" s="21">
        <v>5332</v>
      </c>
      <c r="E2584" s="21">
        <v>5276</v>
      </c>
      <c r="F2584" s="21">
        <v>5147</v>
      </c>
      <c r="G2584" s="21">
        <v>5159</v>
      </c>
    </row>
    <row r="2585" spans="1:7" x14ac:dyDescent="0.25">
      <c r="A2585" s="19" t="s">
        <v>124</v>
      </c>
      <c r="B2585" s="19" t="s">
        <v>2491</v>
      </c>
      <c r="C2585" s="21">
        <v>887207</v>
      </c>
      <c r="D2585" s="21">
        <v>858741</v>
      </c>
      <c r="E2585" s="21">
        <v>835364</v>
      </c>
      <c r="F2585" s="21">
        <v>808212</v>
      </c>
      <c r="G2585" s="21">
        <v>779584</v>
      </c>
    </row>
    <row r="2586" spans="1:7" x14ac:dyDescent="0.25">
      <c r="A2586" s="19" t="s">
        <v>124</v>
      </c>
      <c r="B2586" s="19" t="s">
        <v>2492</v>
      </c>
      <c r="C2586" s="21">
        <v>20160</v>
      </c>
      <c r="D2586" s="21">
        <v>20106</v>
      </c>
      <c r="E2586" s="21">
        <v>20180</v>
      </c>
      <c r="F2586" s="21">
        <v>20623</v>
      </c>
      <c r="G2586" s="21">
        <v>20632</v>
      </c>
    </row>
    <row r="2587" spans="1:7" x14ac:dyDescent="0.25">
      <c r="A2587" s="19" t="s">
        <v>124</v>
      </c>
      <c r="B2587" s="19" t="s">
        <v>2493</v>
      </c>
      <c r="C2587" s="21">
        <v>2211</v>
      </c>
      <c r="D2587" s="21">
        <v>2218</v>
      </c>
      <c r="E2587" s="21">
        <v>2190</v>
      </c>
      <c r="F2587" s="21">
        <v>2193</v>
      </c>
      <c r="G2587" s="21">
        <v>2204</v>
      </c>
    </row>
    <row r="2588" spans="1:7" x14ac:dyDescent="0.25">
      <c r="A2588" s="19" t="s">
        <v>124</v>
      </c>
      <c r="B2588" s="19" t="s">
        <v>2494</v>
      </c>
      <c r="C2588" s="21">
        <v>10124</v>
      </c>
      <c r="D2588" s="21">
        <v>10195</v>
      </c>
      <c r="E2588" s="21">
        <v>10282</v>
      </c>
      <c r="F2588" s="21">
        <v>10679</v>
      </c>
      <c r="G2588" s="21">
        <v>10910</v>
      </c>
    </row>
    <row r="2589" spans="1:7" x14ac:dyDescent="0.25">
      <c r="A2589" s="19" t="s">
        <v>124</v>
      </c>
      <c r="B2589" s="19" t="s">
        <v>2495</v>
      </c>
      <c r="C2589" s="21">
        <v>3278</v>
      </c>
      <c r="D2589" s="21">
        <v>3315</v>
      </c>
      <c r="E2589" s="21">
        <v>3340</v>
      </c>
      <c r="F2589" s="21">
        <v>3387</v>
      </c>
      <c r="G2589" s="21">
        <v>3391</v>
      </c>
    </row>
    <row r="2590" spans="1:7" x14ac:dyDescent="0.25">
      <c r="A2590" s="19" t="s">
        <v>124</v>
      </c>
      <c r="B2590" s="19" t="s">
        <v>1230</v>
      </c>
      <c r="C2590" s="21">
        <v>11157</v>
      </c>
      <c r="D2590" s="21">
        <v>11147</v>
      </c>
      <c r="E2590" s="21">
        <v>11270</v>
      </c>
      <c r="F2590" s="21">
        <v>11431</v>
      </c>
      <c r="G2590" s="21">
        <v>11336</v>
      </c>
    </row>
    <row r="2591" spans="1:7" x14ac:dyDescent="0.25">
      <c r="A2591" s="19" t="s">
        <v>124</v>
      </c>
      <c r="B2591" s="19" t="s">
        <v>2496</v>
      </c>
      <c r="C2591" s="21">
        <v>18360</v>
      </c>
      <c r="D2591" s="21">
        <v>18319</v>
      </c>
      <c r="E2591" s="21">
        <v>18294</v>
      </c>
      <c r="F2591" s="21">
        <v>18240</v>
      </c>
      <c r="G2591" s="21">
        <v>18152</v>
      </c>
    </row>
    <row r="2592" spans="1:7" x14ac:dyDescent="0.25">
      <c r="A2592" s="19" t="s">
        <v>124</v>
      </c>
      <c r="B2592" s="19" t="s">
        <v>2497</v>
      </c>
      <c r="C2592" s="21">
        <v>166223</v>
      </c>
      <c r="D2592" s="21">
        <v>161960</v>
      </c>
      <c r="E2592" s="21">
        <v>156951</v>
      </c>
      <c r="F2592" s="21">
        <v>157858</v>
      </c>
      <c r="G2592" s="21">
        <v>159903</v>
      </c>
    </row>
    <row r="2593" spans="1:7" x14ac:dyDescent="0.25">
      <c r="A2593" s="19" t="s">
        <v>124</v>
      </c>
      <c r="B2593" s="19" t="s">
        <v>1427</v>
      </c>
      <c r="C2593" s="21">
        <v>1932</v>
      </c>
      <c r="D2593" s="21">
        <v>1908</v>
      </c>
      <c r="E2593" s="21">
        <v>1929</v>
      </c>
      <c r="F2593" s="21">
        <v>1908</v>
      </c>
      <c r="G2593" s="21">
        <v>1910</v>
      </c>
    </row>
    <row r="2594" spans="1:7" x14ac:dyDescent="0.25">
      <c r="A2594" s="19" t="s">
        <v>124</v>
      </c>
      <c r="B2594" s="19" t="s">
        <v>1567</v>
      </c>
      <c r="C2594" s="21">
        <v>184826</v>
      </c>
      <c r="D2594" s="21">
        <v>179006</v>
      </c>
      <c r="E2594" s="21">
        <v>173405</v>
      </c>
      <c r="F2594" s="21">
        <v>168332</v>
      </c>
      <c r="G2594" s="21">
        <v>163292</v>
      </c>
    </row>
    <row r="2595" spans="1:7" x14ac:dyDescent="0.25">
      <c r="A2595" s="19" t="s">
        <v>124</v>
      </c>
      <c r="B2595" s="19" t="s">
        <v>1174</v>
      </c>
      <c r="C2595" s="21">
        <v>839238</v>
      </c>
      <c r="D2595" s="21">
        <v>836825</v>
      </c>
      <c r="E2595" s="21">
        <v>837401</v>
      </c>
      <c r="F2595" s="21">
        <v>834949</v>
      </c>
      <c r="G2595" s="21">
        <v>831898</v>
      </c>
    </row>
    <row r="2596" spans="1:7" x14ac:dyDescent="0.25">
      <c r="A2596" s="19" t="s">
        <v>124</v>
      </c>
      <c r="B2596" s="19" t="s">
        <v>2498</v>
      </c>
      <c r="C2596" s="21">
        <v>42698</v>
      </c>
      <c r="D2596" s="21">
        <v>42223</v>
      </c>
      <c r="E2596" s="21">
        <v>41723</v>
      </c>
      <c r="F2596" s="21">
        <v>41372</v>
      </c>
      <c r="G2596" s="21">
        <v>41191</v>
      </c>
    </row>
    <row r="2597" spans="1:7" x14ac:dyDescent="0.25">
      <c r="A2597" s="19" t="s">
        <v>124</v>
      </c>
      <c r="B2597" s="19" t="s">
        <v>2499</v>
      </c>
      <c r="C2597" s="21">
        <v>17297</v>
      </c>
      <c r="D2597" s="21">
        <v>17231</v>
      </c>
      <c r="E2597" s="21">
        <v>17340</v>
      </c>
      <c r="F2597" s="21">
        <v>17276</v>
      </c>
      <c r="G2597" s="21">
        <v>17216</v>
      </c>
    </row>
    <row r="2598" spans="1:7" x14ac:dyDescent="0.25">
      <c r="A2598" s="19" t="s">
        <v>124</v>
      </c>
      <c r="B2598" s="19" t="s">
        <v>1308</v>
      </c>
      <c r="C2598" s="21">
        <v>35514</v>
      </c>
      <c r="D2598" s="21">
        <v>35185</v>
      </c>
      <c r="E2598" s="21">
        <v>34550</v>
      </c>
      <c r="F2598" s="21">
        <v>33933</v>
      </c>
      <c r="G2598" s="21">
        <v>33502</v>
      </c>
    </row>
    <row r="2599" spans="1:7" x14ac:dyDescent="0.25">
      <c r="A2599" s="19" t="s">
        <v>124</v>
      </c>
      <c r="B2599" s="19" t="s">
        <v>957</v>
      </c>
      <c r="C2599" s="21">
        <v>25346</v>
      </c>
      <c r="D2599" s="21">
        <v>25278</v>
      </c>
      <c r="E2599" s="21">
        <v>25119</v>
      </c>
      <c r="F2599" s="21">
        <v>25018</v>
      </c>
      <c r="G2599" s="21">
        <v>24945</v>
      </c>
    </row>
    <row r="2600" spans="1:7" x14ac:dyDescent="0.25">
      <c r="A2600" s="19" t="s">
        <v>124</v>
      </c>
      <c r="B2600" s="19" t="s">
        <v>2500</v>
      </c>
      <c r="C2600" s="21">
        <v>3830</v>
      </c>
      <c r="D2600" s="21">
        <v>3821</v>
      </c>
      <c r="E2600" s="21">
        <v>3874</v>
      </c>
      <c r="F2600" s="21">
        <v>3877</v>
      </c>
      <c r="G2600" s="21">
        <v>3877</v>
      </c>
    </row>
    <row r="2601" spans="1:7" x14ac:dyDescent="0.25">
      <c r="A2601" s="19" t="s">
        <v>124</v>
      </c>
      <c r="B2601" s="19" t="s">
        <v>1309</v>
      </c>
      <c r="C2601" s="21">
        <v>5712</v>
      </c>
      <c r="D2601" s="21">
        <v>5783</v>
      </c>
      <c r="E2601" s="21">
        <v>5830</v>
      </c>
      <c r="F2601" s="21">
        <v>5847</v>
      </c>
      <c r="G2601" s="21">
        <v>5843</v>
      </c>
    </row>
    <row r="2602" spans="1:7" x14ac:dyDescent="0.25">
      <c r="A2602" s="19" t="s">
        <v>124</v>
      </c>
      <c r="B2602" s="19" t="s">
        <v>2501</v>
      </c>
      <c r="C2602" s="21">
        <v>1155</v>
      </c>
      <c r="D2602" s="21">
        <v>1191</v>
      </c>
      <c r="E2602" s="21">
        <v>1202</v>
      </c>
      <c r="F2602" s="21">
        <v>1200</v>
      </c>
      <c r="G2602" s="21">
        <v>1225</v>
      </c>
    </row>
    <row r="2603" spans="1:7" x14ac:dyDescent="0.25">
      <c r="A2603" s="19" t="s">
        <v>124</v>
      </c>
      <c r="B2603" s="19" t="s">
        <v>2502</v>
      </c>
      <c r="C2603" s="21">
        <v>811688</v>
      </c>
      <c r="D2603" s="21">
        <v>788081</v>
      </c>
      <c r="E2603" s="21">
        <v>767712</v>
      </c>
      <c r="F2603" s="21">
        <v>744160</v>
      </c>
      <c r="G2603" s="21">
        <v>715331</v>
      </c>
    </row>
    <row r="2604" spans="1:7" x14ac:dyDescent="0.25">
      <c r="A2604" s="19" t="s">
        <v>124</v>
      </c>
      <c r="B2604" s="19" t="s">
        <v>958</v>
      </c>
      <c r="C2604" s="21">
        <v>10725</v>
      </c>
      <c r="D2604" s="21">
        <v>10778</v>
      </c>
      <c r="E2604" s="21">
        <v>10798</v>
      </c>
      <c r="F2604" s="21">
        <v>10677</v>
      </c>
      <c r="G2604" s="21">
        <v>10603</v>
      </c>
    </row>
    <row r="2605" spans="1:7" x14ac:dyDescent="0.25">
      <c r="A2605" s="19" t="s">
        <v>124</v>
      </c>
      <c r="B2605" s="19" t="s">
        <v>2503</v>
      </c>
      <c r="C2605" s="21">
        <v>19717</v>
      </c>
      <c r="D2605" s="21">
        <v>19789</v>
      </c>
      <c r="E2605" s="21">
        <v>19649</v>
      </c>
      <c r="F2605" s="21">
        <v>19669</v>
      </c>
      <c r="G2605" s="21">
        <v>19746</v>
      </c>
    </row>
    <row r="2606" spans="1:7" x14ac:dyDescent="0.25">
      <c r="A2606" s="19" t="s">
        <v>124</v>
      </c>
      <c r="B2606" s="19" t="s">
        <v>2504</v>
      </c>
      <c r="C2606" s="21">
        <v>20306</v>
      </c>
      <c r="D2606" s="21">
        <v>20211</v>
      </c>
      <c r="E2606" s="21">
        <v>19895</v>
      </c>
      <c r="F2606" s="21">
        <v>19584</v>
      </c>
      <c r="G2606" s="21">
        <v>19361</v>
      </c>
    </row>
    <row r="2607" spans="1:7" x14ac:dyDescent="0.25">
      <c r="A2607" s="19" t="s">
        <v>124</v>
      </c>
      <c r="B2607" s="19" t="s">
        <v>2505</v>
      </c>
      <c r="C2607" s="21">
        <v>21492</v>
      </c>
      <c r="D2607" s="21">
        <v>20820</v>
      </c>
      <c r="E2607" s="21">
        <v>20553</v>
      </c>
      <c r="F2607" s="21">
        <v>20446</v>
      </c>
      <c r="G2607" s="21">
        <v>20217</v>
      </c>
    </row>
    <row r="2608" spans="1:7" x14ac:dyDescent="0.25">
      <c r="A2608" s="19" t="s">
        <v>124</v>
      </c>
      <c r="B2608" s="19" t="s">
        <v>2506</v>
      </c>
      <c r="C2608" s="21">
        <v>342139</v>
      </c>
      <c r="D2608" s="21">
        <v>337858</v>
      </c>
      <c r="E2608" s="21">
        <v>334633</v>
      </c>
      <c r="F2608" s="21">
        <v>328820</v>
      </c>
      <c r="G2608" s="21">
        <v>320974</v>
      </c>
    </row>
    <row r="2609" spans="1:7" x14ac:dyDescent="0.25">
      <c r="A2609" s="19" t="s">
        <v>124</v>
      </c>
      <c r="B2609" s="19" t="s">
        <v>2507</v>
      </c>
      <c r="C2609" s="21">
        <v>6229</v>
      </c>
      <c r="D2609" s="21">
        <v>6243</v>
      </c>
      <c r="E2609" s="21">
        <v>6490</v>
      </c>
      <c r="F2609" s="21">
        <v>6212</v>
      </c>
      <c r="G2609" s="21">
        <v>6391</v>
      </c>
    </row>
    <row r="2610" spans="1:7" x14ac:dyDescent="0.25">
      <c r="A2610" s="19" t="s">
        <v>124</v>
      </c>
      <c r="B2610" s="19" t="s">
        <v>2508</v>
      </c>
      <c r="C2610" s="21">
        <v>26988</v>
      </c>
      <c r="D2610" s="21">
        <v>26702</v>
      </c>
      <c r="E2610" s="21">
        <v>26483</v>
      </c>
      <c r="F2610" s="21">
        <v>26206</v>
      </c>
      <c r="G2610" s="21">
        <v>25916</v>
      </c>
    </row>
    <row r="2611" spans="1:7" x14ac:dyDescent="0.25">
      <c r="A2611" s="19" t="s">
        <v>124</v>
      </c>
      <c r="B2611" s="19" t="s">
        <v>2509</v>
      </c>
      <c r="C2611" s="21">
        <v>1409</v>
      </c>
      <c r="D2611" s="21">
        <v>1391</v>
      </c>
      <c r="E2611" s="21">
        <v>1363</v>
      </c>
      <c r="F2611" s="21">
        <v>1365</v>
      </c>
      <c r="G2611" s="21">
        <v>1380</v>
      </c>
    </row>
    <row r="2612" spans="1:7" x14ac:dyDescent="0.25">
      <c r="A2612" s="19" t="s">
        <v>124</v>
      </c>
      <c r="B2612" s="19" t="s">
        <v>2510</v>
      </c>
      <c r="C2612" s="21">
        <v>7658</v>
      </c>
      <c r="D2612" s="21">
        <v>7588</v>
      </c>
      <c r="E2612" s="21">
        <v>7552</v>
      </c>
      <c r="F2612" s="21">
        <v>7512</v>
      </c>
      <c r="G2612" s="21">
        <v>7513</v>
      </c>
    </row>
    <row r="2613" spans="1:7" x14ac:dyDescent="0.25">
      <c r="A2613" s="19" t="s">
        <v>124</v>
      </c>
      <c r="B2613" s="19" t="s">
        <v>2511</v>
      </c>
      <c r="C2613" s="21">
        <v>20837</v>
      </c>
      <c r="D2613" s="21">
        <v>20781</v>
      </c>
      <c r="E2613" s="21">
        <v>20742</v>
      </c>
      <c r="F2613" s="21">
        <v>20787</v>
      </c>
      <c r="G2613" s="21">
        <v>20510</v>
      </c>
    </row>
    <row r="2614" spans="1:7" x14ac:dyDescent="0.25">
      <c r="A2614" s="19" t="s">
        <v>124</v>
      </c>
      <c r="B2614" s="19" t="s">
        <v>1572</v>
      </c>
      <c r="C2614" s="21">
        <v>21886</v>
      </c>
      <c r="D2614" s="21">
        <v>22051</v>
      </c>
      <c r="E2614" s="21">
        <v>22106</v>
      </c>
      <c r="F2614" s="21">
        <v>22741</v>
      </c>
      <c r="G2614" s="21">
        <v>23265</v>
      </c>
    </row>
    <row r="2615" spans="1:7" x14ac:dyDescent="0.25">
      <c r="A2615" s="19" t="s">
        <v>124</v>
      </c>
      <c r="B2615" s="19" t="s">
        <v>1643</v>
      </c>
      <c r="C2615" s="21">
        <v>136212</v>
      </c>
      <c r="D2615" s="21">
        <v>133787</v>
      </c>
      <c r="E2615" s="21">
        <v>131152</v>
      </c>
      <c r="F2615" s="21">
        <v>128291</v>
      </c>
      <c r="G2615" s="21">
        <v>125628</v>
      </c>
    </row>
    <row r="2616" spans="1:7" x14ac:dyDescent="0.25">
      <c r="A2616" s="19" t="s">
        <v>124</v>
      </c>
      <c r="B2616" s="19" t="s">
        <v>2512</v>
      </c>
      <c r="C2616" s="21">
        <v>123945</v>
      </c>
      <c r="D2616" s="21">
        <v>123251</v>
      </c>
      <c r="E2616" s="21">
        <v>122852</v>
      </c>
      <c r="F2616" s="21">
        <v>123367</v>
      </c>
      <c r="G2616" s="21">
        <v>123800</v>
      </c>
    </row>
    <row r="2617" spans="1:7" x14ac:dyDescent="0.25">
      <c r="A2617" s="19" t="s">
        <v>124</v>
      </c>
      <c r="B2617" s="19" t="s">
        <v>2513</v>
      </c>
      <c r="C2617" s="21">
        <v>28880</v>
      </c>
      <c r="D2617" s="21">
        <v>28291</v>
      </c>
      <c r="E2617" s="21">
        <v>27955</v>
      </c>
      <c r="F2617" s="21">
        <v>27494</v>
      </c>
      <c r="G2617" s="21">
        <v>27299</v>
      </c>
    </row>
    <row r="2618" spans="1:7" x14ac:dyDescent="0.25">
      <c r="A2618" s="19" t="s">
        <v>124</v>
      </c>
      <c r="B2618" s="19" t="s">
        <v>2087</v>
      </c>
      <c r="C2618" s="21">
        <v>166847</v>
      </c>
      <c r="D2618" s="21">
        <v>163276</v>
      </c>
      <c r="E2618" s="21">
        <v>159639</v>
      </c>
      <c r="F2618" s="21">
        <v>154492</v>
      </c>
      <c r="G2618" s="21">
        <v>150578</v>
      </c>
    </row>
    <row r="2619" spans="1:7" x14ac:dyDescent="0.25">
      <c r="A2619" s="19" t="s">
        <v>124</v>
      </c>
      <c r="B2619" s="19" t="s">
        <v>961</v>
      </c>
      <c r="C2619" s="21">
        <v>33406</v>
      </c>
      <c r="D2619" s="21">
        <v>33631</v>
      </c>
      <c r="E2619" s="21">
        <v>33954</v>
      </c>
      <c r="F2619" s="21">
        <v>34107</v>
      </c>
      <c r="G2619" s="21">
        <v>34034</v>
      </c>
    </row>
    <row r="2620" spans="1:7" x14ac:dyDescent="0.25">
      <c r="A2620" s="19" t="s">
        <v>124</v>
      </c>
      <c r="B2620" s="19" t="s">
        <v>1318</v>
      </c>
      <c r="C2620" s="21">
        <v>2964</v>
      </c>
      <c r="D2620" s="21">
        <v>3025</v>
      </c>
      <c r="E2620" s="21">
        <v>3042</v>
      </c>
      <c r="F2620" s="21">
        <v>3113</v>
      </c>
      <c r="G2620" s="21">
        <v>3094</v>
      </c>
    </row>
    <row r="2621" spans="1:7" x14ac:dyDescent="0.25">
      <c r="A2621" s="19" t="s">
        <v>124</v>
      </c>
      <c r="B2621" s="19" t="s">
        <v>1236</v>
      </c>
      <c r="C2621" s="21">
        <v>8461</v>
      </c>
      <c r="D2621" s="21">
        <v>8477</v>
      </c>
      <c r="E2621" s="21">
        <v>8407</v>
      </c>
      <c r="F2621" s="21">
        <v>8237</v>
      </c>
      <c r="G2621" s="21">
        <v>8080</v>
      </c>
    </row>
    <row r="2622" spans="1:7" x14ac:dyDescent="0.25">
      <c r="A2622" s="19" t="s">
        <v>124</v>
      </c>
      <c r="B2622" s="19" t="s">
        <v>2514</v>
      </c>
      <c r="C2622" s="21">
        <v>5399</v>
      </c>
      <c r="D2622" s="21">
        <v>5470</v>
      </c>
      <c r="E2622" s="21">
        <v>5485</v>
      </c>
      <c r="F2622" s="21">
        <v>5592</v>
      </c>
      <c r="G2622" s="21">
        <v>5654</v>
      </c>
    </row>
    <row r="2623" spans="1:7" x14ac:dyDescent="0.25">
      <c r="A2623" s="19" t="s">
        <v>124</v>
      </c>
      <c r="B2623" s="19" t="s">
        <v>2433</v>
      </c>
      <c r="C2623" s="21">
        <v>3933</v>
      </c>
      <c r="D2623" s="21">
        <v>3929</v>
      </c>
      <c r="E2623" s="21">
        <v>3959</v>
      </c>
      <c r="F2623" s="21">
        <v>3982</v>
      </c>
      <c r="G2623" s="21">
        <v>3920</v>
      </c>
    </row>
    <row r="2624" spans="1:7" x14ac:dyDescent="0.25">
      <c r="A2624" s="19" t="s">
        <v>124</v>
      </c>
      <c r="B2624" s="19" t="s">
        <v>1431</v>
      </c>
      <c r="C2624" s="21">
        <v>57602</v>
      </c>
      <c r="D2624" s="21">
        <v>57107</v>
      </c>
      <c r="E2624" s="21">
        <v>57117</v>
      </c>
      <c r="F2624" s="21">
        <v>56242</v>
      </c>
      <c r="G2624" s="21">
        <v>55758</v>
      </c>
    </row>
    <row r="2625" spans="1:7" x14ac:dyDescent="0.25">
      <c r="A2625" s="19" t="s">
        <v>124</v>
      </c>
      <c r="B2625" s="19" t="s">
        <v>1321</v>
      </c>
      <c r="C2625" s="21">
        <v>4713325</v>
      </c>
      <c r="D2625" s="21">
        <v>4680045</v>
      </c>
      <c r="E2625" s="21">
        <v>4657972</v>
      </c>
      <c r="F2625" s="21">
        <v>4623960</v>
      </c>
      <c r="G2625" s="21">
        <v>4557846</v>
      </c>
    </row>
    <row r="2626" spans="1:7" x14ac:dyDescent="0.25">
      <c r="A2626" s="19" t="s">
        <v>124</v>
      </c>
      <c r="B2626" s="19" t="s">
        <v>1478</v>
      </c>
      <c r="C2626" s="21">
        <v>66553</v>
      </c>
      <c r="D2626" s="21">
        <v>66584</v>
      </c>
      <c r="E2626" s="21">
        <v>66468</v>
      </c>
      <c r="F2626" s="21">
        <v>66611</v>
      </c>
      <c r="G2626" s="21">
        <v>66685</v>
      </c>
    </row>
    <row r="2627" spans="1:7" x14ac:dyDescent="0.25">
      <c r="A2627" s="19" t="s">
        <v>124</v>
      </c>
      <c r="B2627" s="19" t="s">
        <v>2515</v>
      </c>
      <c r="C2627" s="21">
        <v>5576</v>
      </c>
      <c r="D2627" s="21">
        <v>5611</v>
      </c>
      <c r="E2627" s="21">
        <v>5716</v>
      </c>
      <c r="F2627" s="21">
        <v>5740</v>
      </c>
      <c r="G2627" s="21">
        <v>5702</v>
      </c>
    </row>
    <row r="2628" spans="1:7" x14ac:dyDescent="0.25">
      <c r="A2628" s="19" t="s">
        <v>124</v>
      </c>
      <c r="B2628" s="19" t="s">
        <v>1577</v>
      </c>
      <c r="C2628" s="21">
        <v>5658</v>
      </c>
      <c r="D2628" s="21">
        <v>5699</v>
      </c>
      <c r="E2628" s="21">
        <v>5699</v>
      </c>
      <c r="F2628" s="21">
        <v>5751</v>
      </c>
      <c r="G2628" s="21">
        <v>5821</v>
      </c>
    </row>
    <row r="2629" spans="1:7" x14ac:dyDescent="0.25">
      <c r="A2629" s="19" t="s">
        <v>124</v>
      </c>
      <c r="B2629" s="19" t="s">
        <v>2516</v>
      </c>
      <c r="C2629" s="21">
        <v>230191</v>
      </c>
      <c r="D2629" s="21">
        <v>222706</v>
      </c>
      <c r="E2629" s="21">
        <v>214726</v>
      </c>
      <c r="F2629" s="21">
        <v>204546</v>
      </c>
      <c r="G2629" s="21">
        <v>194662</v>
      </c>
    </row>
    <row r="2630" spans="1:7" x14ac:dyDescent="0.25">
      <c r="A2630" s="19" t="s">
        <v>124</v>
      </c>
      <c r="B2630" s="19" t="s">
        <v>2517</v>
      </c>
      <c r="C2630" s="21">
        <v>3819</v>
      </c>
      <c r="D2630" s="21">
        <v>3845</v>
      </c>
      <c r="E2630" s="21">
        <v>3929</v>
      </c>
      <c r="F2630" s="21">
        <v>4101</v>
      </c>
      <c r="G2630" s="21">
        <v>4277</v>
      </c>
    </row>
    <row r="2631" spans="1:7" x14ac:dyDescent="0.25">
      <c r="A2631" s="19" t="s">
        <v>124</v>
      </c>
      <c r="B2631" s="19" t="s">
        <v>1432</v>
      </c>
      <c r="C2631" s="21">
        <v>82737</v>
      </c>
      <c r="D2631" s="21">
        <v>82103</v>
      </c>
      <c r="E2631" s="21">
        <v>80954</v>
      </c>
      <c r="F2631" s="21">
        <v>80062</v>
      </c>
      <c r="G2631" s="21">
        <v>79492</v>
      </c>
    </row>
    <row r="2632" spans="1:7" x14ac:dyDescent="0.25">
      <c r="A2632" s="19" t="s">
        <v>124</v>
      </c>
      <c r="B2632" s="19" t="s">
        <v>2089</v>
      </c>
      <c r="C2632" s="21">
        <v>868707</v>
      </c>
      <c r="D2632" s="21">
        <v>862298</v>
      </c>
      <c r="E2632" s="21">
        <v>856249</v>
      </c>
      <c r="F2632" s="21">
        <v>848960</v>
      </c>
      <c r="G2632" s="21">
        <v>839667</v>
      </c>
    </row>
    <row r="2633" spans="1:7" x14ac:dyDescent="0.25">
      <c r="A2633" s="19" t="s">
        <v>124</v>
      </c>
      <c r="B2633" s="19" t="s">
        <v>1989</v>
      </c>
      <c r="C2633" s="21">
        <v>36649</v>
      </c>
      <c r="D2633" s="21">
        <v>36165</v>
      </c>
      <c r="E2633" s="21">
        <v>35703</v>
      </c>
      <c r="F2633" s="21">
        <v>35102</v>
      </c>
      <c r="G2633" s="21">
        <v>34828</v>
      </c>
    </row>
    <row r="2634" spans="1:7" x14ac:dyDescent="0.25">
      <c r="A2634" s="19" t="s">
        <v>124</v>
      </c>
      <c r="B2634" s="19" t="s">
        <v>2518</v>
      </c>
      <c r="C2634" s="21">
        <v>23021</v>
      </c>
      <c r="D2634" s="21">
        <v>22971</v>
      </c>
      <c r="E2634" s="21">
        <v>22977</v>
      </c>
      <c r="F2634" s="21">
        <v>23043</v>
      </c>
      <c r="G2634" s="21">
        <v>23310</v>
      </c>
    </row>
    <row r="2635" spans="1:7" x14ac:dyDescent="0.25">
      <c r="A2635" s="19" t="s">
        <v>124</v>
      </c>
      <c r="B2635" s="19" t="s">
        <v>2519</v>
      </c>
      <c r="C2635" s="21">
        <v>61643</v>
      </c>
      <c r="D2635" s="21">
        <v>60177</v>
      </c>
      <c r="E2635" s="21">
        <v>57973</v>
      </c>
      <c r="F2635" s="21">
        <v>56569</v>
      </c>
      <c r="G2635" s="21">
        <v>55227</v>
      </c>
    </row>
    <row r="2636" spans="1:7" x14ac:dyDescent="0.25">
      <c r="A2636" s="19" t="s">
        <v>124</v>
      </c>
      <c r="B2636" s="19" t="s">
        <v>1648</v>
      </c>
      <c r="C2636" s="21">
        <v>37084</v>
      </c>
      <c r="D2636" s="21">
        <v>36738</v>
      </c>
      <c r="E2636" s="21">
        <v>36451</v>
      </c>
      <c r="F2636" s="21">
        <v>36184</v>
      </c>
      <c r="G2636" s="21">
        <v>35973</v>
      </c>
    </row>
    <row r="2637" spans="1:7" x14ac:dyDescent="0.25">
      <c r="A2637" s="19" t="s">
        <v>124</v>
      </c>
      <c r="B2637" s="19" t="s">
        <v>963</v>
      </c>
      <c r="C2637" s="21">
        <v>22968</v>
      </c>
      <c r="D2637" s="21">
        <v>23068</v>
      </c>
      <c r="E2637" s="21">
        <v>23089</v>
      </c>
      <c r="F2637" s="21">
        <v>22897</v>
      </c>
      <c r="G2637" s="21">
        <v>22747</v>
      </c>
    </row>
    <row r="2638" spans="1:7" x14ac:dyDescent="0.25">
      <c r="A2638" s="19" t="s">
        <v>124</v>
      </c>
      <c r="B2638" s="19" t="s">
        <v>1064</v>
      </c>
      <c r="C2638" s="21">
        <v>36664</v>
      </c>
      <c r="D2638" s="21">
        <v>35925</v>
      </c>
      <c r="E2638" s="21">
        <v>35817</v>
      </c>
      <c r="F2638" s="21">
        <v>36214</v>
      </c>
      <c r="G2638" s="21">
        <v>37123</v>
      </c>
    </row>
    <row r="2639" spans="1:7" x14ac:dyDescent="0.25">
      <c r="A2639" s="19" t="s">
        <v>124</v>
      </c>
      <c r="B2639" s="19" t="s">
        <v>2520</v>
      </c>
      <c r="C2639" s="21">
        <v>4886</v>
      </c>
      <c r="D2639" s="21">
        <v>4788</v>
      </c>
      <c r="E2639" s="21">
        <v>4604</v>
      </c>
      <c r="F2639" s="21">
        <v>4254</v>
      </c>
      <c r="G2639" s="21">
        <v>3541</v>
      </c>
    </row>
    <row r="2640" spans="1:7" x14ac:dyDescent="0.25">
      <c r="A2640" s="19" t="s">
        <v>124</v>
      </c>
      <c r="B2640" s="19" t="s">
        <v>2521</v>
      </c>
      <c r="C2640" s="21">
        <v>98594</v>
      </c>
      <c r="D2640" s="21">
        <v>96606</v>
      </c>
      <c r="E2640" s="21">
        <v>94046</v>
      </c>
      <c r="F2640" s="21">
        <v>91895</v>
      </c>
      <c r="G2640" s="21">
        <v>89670</v>
      </c>
    </row>
    <row r="2641" spans="1:7" x14ac:dyDescent="0.25">
      <c r="A2641" s="19" t="s">
        <v>124</v>
      </c>
      <c r="B2641" s="19" t="s">
        <v>2403</v>
      </c>
      <c r="C2641" s="21">
        <v>20938</v>
      </c>
      <c r="D2641" s="21">
        <v>21119</v>
      </c>
      <c r="E2641" s="21">
        <v>21343</v>
      </c>
      <c r="F2641" s="21">
        <v>21528</v>
      </c>
      <c r="G2641" s="21">
        <v>21793</v>
      </c>
    </row>
    <row r="2642" spans="1:7" x14ac:dyDescent="0.25">
      <c r="A2642" s="19" t="s">
        <v>124</v>
      </c>
      <c r="B2642" s="19" t="s">
        <v>2522</v>
      </c>
      <c r="C2642" s="21">
        <v>1536</v>
      </c>
      <c r="D2642" s="21">
        <v>1516</v>
      </c>
      <c r="E2642" s="21">
        <v>1512</v>
      </c>
      <c r="F2642" s="21">
        <v>1562</v>
      </c>
      <c r="G2642" s="21">
        <v>1543</v>
      </c>
    </row>
    <row r="2643" spans="1:7" x14ac:dyDescent="0.25">
      <c r="A2643" s="19" t="s">
        <v>124</v>
      </c>
      <c r="B2643" s="19" t="s">
        <v>2523</v>
      </c>
      <c r="C2643" s="21">
        <v>8935</v>
      </c>
      <c r="D2643" s="21">
        <v>8825</v>
      </c>
      <c r="E2643" s="21">
        <v>8828</v>
      </c>
      <c r="F2643" s="21">
        <v>8789</v>
      </c>
      <c r="G2643" s="21">
        <v>8883</v>
      </c>
    </row>
    <row r="2644" spans="1:7" x14ac:dyDescent="0.25">
      <c r="A2644" s="19" t="s">
        <v>124</v>
      </c>
      <c r="B2644" s="19" t="s">
        <v>964</v>
      </c>
      <c r="C2644" s="21">
        <v>14760</v>
      </c>
      <c r="D2644" s="21">
        <v>14834</v>
      </c>
      <c r="E2644" s="21">
        <v>14806</v>
      </c>
      <c r="F2644" s="21">
        <v>14873</v>
      </c>
      <c r="G2644" s="21">
        <v>14808</v>
      </c>
    </row>
    <row r="2645" spans="1:7" x14ac:dyDescent="0.25">
      <c r="A2645" s="19" t="s">
        <v>124</v>
      </c>
      <c r="B2645" s="19" t="s">
        <v>1325</v>
      </c>
      <c r="C2645" s="21">
        <v>35529</v>
      </c>
      <c r="D2645" s="21">
        <v>35769</v>
      </c>
      <c r="E2645" s="21">
        <v>35549</v>
      </c>
      <c r="F2645" s="21">
        <v>35417</v>
      </c>
      <c r="G2645" s="21">
        <v>35266</v>
      </c>
    </row>
    <row r="2646" spans="1:7" x14ac:dyDescent="0.25">
      <c r="A2646" s="19" t="s">
        <v>124</v>
      </c>
      <c r="B2646" s="19" t="s">
        <v>1326</v>
      </c>
      <c r="C2646" s="21">
        <v>2274</v>
      </c>
      <c r="D2646" s="21">
        <v>2243</v>
      </c>
      <c r="E2646" s="21">
        <v>2260</v>
      </c>
      <c r="F2646" s="21">
        <v>2231</v>
      </c>
      <c r="G2646" s="21">
        <v>2199</v>
      </c>
    </row>
    <row r="2647" spans="1:7" x14ac:dyDescent="0.25">
      <c r="A2647" s="19" t="s">
        <v>124</v>
      </c>
      <c r="B2647" s="19" t="s">
        <v>965</v>
      </c>
      <c r="C2647" s="21">
        <v>251565</v>
      </c>
      <c r="D2647" s="21">
        <v>253234</v>
      </c>
      <c r="E2647" s="21">
        <v>256041</v>
      </c>
      <c r="F2647" s="21">
        <v>255748</v>
      </c>
      <c r="G2647" s="21">
        <v>255112</v>
      </c>
    </row>
    <row r="2648" spans="1:7" x14ac:dyDescent="0.25">
      <c r="A2648" s="19" t="s">
        <v>124</v>
      </c>
      <c r="B2648" s="19" t="s">
        <v>2524</v>
      </c>
      <c r="C2648" s="21">
        <v>5200</v>
      </c>
      <c r="D2648" s="21">
        <v>5192</v>
      </c>
      <c r="E2648" s="21">
        <v>5212</v>
      </c>
      <c r="F2648" s="21">
        <v>5257</v>
      </c>
      <c r="G2648" s="21">
        <v>5296</v>
      </c>
    </row>
    <row r="2649" spans="1:7" x14ac:dyDescent="0.25">
      <c r="A2649" s="19" t="s">
        <v>124</v>
      </c>
      <c r="B2649" s="19" t="s">
        <v>2525</v>
      </c>
      <c r="C2649" s="21">
        <v>40482</v>
      </c>
      <c r="D2649" s="21">
        <v>40756</v>
      </c>
      <c r="E2649" s="21">
        <v>40920</v>
      </c>
      <c r="F2649" s="21">
        <v>41181</v>
      </c>
      <c r="G2649" s="21">
        <v>41523</v>
      </c>
    </row>
    <row r="2650" spans="1:7" x14ac:dyDescent="0.25">
      <c r="A2650" s="19" t="s">
        <v>124</v>
      </c>
      <c r="B2650" s="19" t="s">
        <v>1067</v>
      </c>
      <c r="C2650" s="21">
        <v>175817</v>
      </c>
      <c r="D2650" s="21">
        <v>171121</v>
      </c>
      <c r="E2650" s="21">
        <v>167012</v>
      </c>
      <c r="F2650" s="21">
        <v>162763</v>
      </c>
      <c r="G2650" s="21">
        <v>159345</v>
      </c>
    </row>
    <row r="2651" spans="1:7" x14ac:dyDescent="0.25">
      <c r="A2651" s="19" t="s">
        <v>124</v>
      </c>
      <c r="B2651" s="19" t="s">
        <v>1328</v>
      </c>
      <c r="C2651" s="21">
        <v>20083</v>
      </c>
      <c r="D2651" s="21">
        <v>19866</v>
      </c>
      <c r="E2651" s="21">
        <v>19827</v>
      </c>
      <c r="F2651" s="21">
        <v>19971</v>
      </c>
      <c r="G2651" s="21">
        <v>19966</v>
      </c>
    </row>
    <row r="2652" spans="1:7" x14ac:dyDescent="0.25">
      <c r="A2652" s="19" t="s">
        <v>124</v>
      </c>
      <c r="B2652" s="19" t="s">
        <v>2526</v>
      </c>
      <c r="C2652" s="21">
        <v>15601</v>
      </c>
      <c r="D2652" s="21">
        <v>15660</v>
      </c>
      <c r="E2652" s="21">
        <v>15556</v>
      </c>
      <c r="F2652" s="21">
        <v>15494</v>
      </c>
      <c r="G2652" s="21">
        <v>15413</v>
      </c>
    </row>
    <row r="2653" spans="1:7" x14ac:dyDescent="0.25">
      <c r="A2653" s="19" t="s">
        <v>124</v>
      </c>
      <c r="B2653" s="19" t="s">
        <v>2527</v>
      </c>
      <c r="C2653" s="21">
        <v>136154</v>
      </c>
      <c r="D2653" s="21">
        <v>128279</v>
      </c>
      <c r="E2653" s="21">
        <v>122628</v>
      </c>
      <c r="F2653" s="21">
        <v>117904</v>
      </c>
      <c r="G2653" s="21">
        <v>114055</v>
      </c>
    </row>
    <row r="2654" spans="1:7" x14ac:dyDescent="0.25">
      <c r="A2654" s="19" t="s">
        <v>124</v>
      </c>
      <c r="B2654" s="19" t="s">
        <v>1438</v>
      </c>
      <c r="C2654" s="21">
        <v>47431</v>
      </c>
      <c r="D2654" s="21">
        <v>45603</v>
      </c>
      <c r="E2654" s="21">
        <v>43969</v>
      </c>
      <c r="F2654" s="21">
        <v>41903</v>
      </c>
      <c r="G2654" s="21">
        <v>39938</v>
      </c>
    </row>
    <row r="2655" spans="1:7" x14ac:dyDescent="0.25">
      <c r="A2655" s="19" t="s">
        <v>124</v>
      </c>
      <c r="B2655" s="19" t="s">
        <v>2528</v>
      </c>
      <c r="C2655" s="21">
        <v>404</v>
      </c>
      <c r="D2655" s="21">
        <v>437</v>
      </c>
      <c r="E2655" s="21">
        <v>427</v>
      </c>
      <c r="F2655" s="21">
        <v>436</v>
      </c>
      <c r="G2655" s="21">
        <v>441</v>
      </c>
    </row>
    <row r="2656" spans="1:7" x14ac:dyDescent="0.25">
      <c r="A2656" s="19" t="s">
        <v>124</v>
      </c>
      <c r="B2656" s="19" t="s">
        <v>1216</v>
      </c>
      <c r="C2656" s="21">
        <v>762</v>
      </c>
      <c r="D2656" s="21">
        <v>726</v>
      </c>
      <c r="E2656" s="21">
        <v>759</v>
      </c>
      <c r="F2656" s="21">
        <v>748</v>
      </c>
      <c r="G2656" s="21">
        <v>747</v>
      </c>
    </row>
    <row r="2657" spans="1:7" x14ac:dyDescent="0.25">
      <c r="A2657" s="19" t="s">
        <v>124</v>
      </c>
      <c r="B2657" s="19" t="s">
        <v>2529</v>
      </c>
      <c r="C2657" s="21">
        <v>52600</v>
      </c>
      <c r="D2657" s="21">
        <v>52415</v>
      </c>
      <c r="E2657" s="21">
        <v>51892</v>
      </c>
      <c r="F2657" s="21">
        <v>51426</v>
      </c>
      <c r="G2657" s="21">
        <v>50880</v>
      </c>
    </row>
    <row r="2658" spans="1:7" x14ac:dyDescent="0.25">
      <c r="A2658" s="19" t="s">
        <v>124</v>
      </c>
      <c r="B2658" s="19" t="s">
        <v>2530</v>
      </c>
      <c r="C2658" s="21">
        <v>4337</v>
      </c>
      <c r="D2658" s="21">
        <v>4338</v>
      </c>
      <c r="E2658" s="21">
        <v>4385</v>
      </c>
      <c r="F2658" s="21">
        <v>4413</v>
      </c>
      <c r="G2658" s="21">
        <v>4391</v>
      </c>
    </row>
    <row r="2659" spans="1:7" x14ac:dyDescent="0.25">
      <c r="A2659" s="19" t="s">
        <v>124</v>
      </c>
      <c r="B2659" s="19" t="s">
        <v>2531</v>
      </c>
      <c r="C2659" s="21">
        <v>272</v>
      </c>
      <c r="D2659" s="21">
        <v>276</v>
      </c>
      <c r="E2659" s="21">
        <v>289</v>
      </c>
      <c r="F2659" s="21">
        <v>292</v>
      </c>
      <c r="G2659" s="21">
        <v>282</v>
      </c>
    </row>
    <row r="2660" spans="1:7" x14ac:dyDescent="0.25">
      <c r="A2660" s="19" t="s">
        <v>124</v>
      </c>
      <c r="B2660" s="19" t="s">
        <v>2532</v>
      </c>
      <c r="C2660" s="21">
        <v>3667</v>
      </c>
      <c r="D2660" s="21">
        <v>3692</v>
      </c>
      <c r="E2660" s="21">
        <v>3711</v>
      </c>
      <c r="F2660" s="21">
        <v>3636</v>
      </c>
      <c r="G2660" s="21">
        <v>3589</v>
      </c>
    </row>
    <row r="2661" spans="1:7" x14ac:dyDescent="0.25">
      <c r="A2661" s="19" t="s">
        <v>124</v>
      </c>
      <c r="B2661" s="19" t="s">
        <v>2533</v>
      </c>
      <c r="C2661" s="21">
        <v>30680</v>
      </c>
      <c r="D2661" s="21">
        <v>30722</v>
      </c>
      <c r="E2661" s="21">
        <v>30752</v>
      </c>
      <c r="F2661" s="21">
        <v>31304</v>
      </c>
      <c r="G2661" s="21">
        <v>31413</v>
      </c>
    </row>
    <row r="2662" spans="1:7" x14ac:dyDescent="0.25">
      <c r="A2662" s="19" t="s">
        <v>124</v>
      </c>
      <c r="B2662" s="19" t="s">
        <v>1439</v>
      </c>
      <c r="C2662" s="21">
        <v>3664</v>
      </c>
      <c r="D2662" s="21">
        <v>3662</v>
      </c>
      <c r="E2662" s="21">
        <v>3674</v>
      </c>
      <c r="F2662" s="21">
        <v>3732</v>
      </c>
      <c r="G2662" s="21">
        <v>3792</v>
      </c>
    </row>
    <row r="2663" spans="1:7" x14ac:dyDescent="0.25">
      <c r="A2663" s="19" t="s">
        <v>124</v>
      </c>
      <c r="B2663" s="19" t="s">
        <v>966</v>
      </c>
      <c r="C2663" s="21">
        <v>49859</v>
      </c>
      <c r="D2663" s="21">
        <v>49729</v>
      </c>
      <c r="E2663" s="21">
        <v>49568</v>
      </c>
      <c r="F2663" s="21">
        <v>49528</v>
      </c>
      <c r="G2663" s="21">
        <v>49373</v>
      </c>
    </row>
    <row r="2664" spans="1:7" x14ac:dyDescent="0.25">
      <c r="A2664" s="19" t="s">
        <v>124</v>
      </c>
      <c r="B2664" s="19" t="s">
        <v>2534</v>
      </c>
      <c r="C2664" s="21">
        <v>12893</v>
      </c>
      <c r="D2664" s="21">
        <v>13103</v>
      </c>
      <c r="E2664" s="21">
        <v>13165</v>
      </c>
      <c r="F2664" s="21">
        <v>13195</v>
      </c>
      <c r="G2664" s="21">
        <v>13259</v>
      </c>
    </row>
    <row r="2665" spans="1:7" x14ac:dyDescent="0.25">
      <c r="A2665" s="19" t="s">
        <v>124</v>
      </c>
      <c r="B2665" s="19" t="s">
        <v>2535</v>
      </c>
      <c r="C2665" s="21">
        <v>21428</v>
      </c>
      <c r="D2665" s="21">
        <v>21134</v>
      </c>
      <c r="E2665" s="21">
        <v>20861</v>
      </c>
      <c r="F2665" s="21">
        <v>20524</v>
      </c>
      <c r="G2665" s="21">
        <v>20362</v>
      </c>
    </row>
    <row r="2666" spans="1:7" x14ac:dyDescent="0.25">
      <c r="A2666" s="19" t="s">
        <v>124</v>
      </c>
      <c r="B2666" s="19" t="s">
        <v>2536</v>
      </c>
      <c r="C2666" s="21">
        <v>7520</v>
      </c>
      <c r="D2666" s="21">
        <v>7493</v>
      </c>
      <c r="E2666" s="21">
        <v>7530</v>
      </c>
      <c r="F2666" s="21">
        <v>7596</v>
      </c>
      <c r="G2666" s="21">
        <v>7637</v>
      </c>
    </row>
    <row r="2667" spans="1:7" x14ac:dyDescent="0.25">
      <c r="A2667" s="19" t="s">
        <v>124</v>
      </c>
      <c r="B2667" s="19" t="s">
        <v>2537</v>
      </c>
      <c r="C2667" s="21">
        <v>20154</v>
      </c>
      <c r="D2667" s="21">
        <v>20114</v>
      </c>
      <c r="E2667" s="21">
        <v>20028</v>
      </c>
      <c r="F2667" s="21">
        <v>19891</v>
      </c>
      <c r="G2667" s="21">
        <v>19919</v>
      </c>
    </row>
    <row r="2668" spans="1:7" x14ac:dyDescent="0.25">
      <c r="A2668" s="19" t="s">
        <v>124</v>
      </c>
      <c r="B2668" s="19" t="s">
        <v>969</v>
      </c>
      <c r="C2668" s="21">
        <v>17239</v>
      </c>
      <c r="D2668" s="21">
        <v>17097</v>
      </c>
      <c r="E2668" s="21">
        <v>17109</v>
      </c>
      <c r="F2668" s="21">
        <v>16975</v>
      </c>
      <c r="G2668" s="21">
        <v>16868</v>
      </c>
    </row>
    <row r="2669" spans="1:7" x14ac:dyDescent="0.25">
      <c r="A2669" s="19" t="s">
        <v>124</v>
      </c>
      <c r="B2669" s="19" t="s">
        <v>1244</v>
      </c>
      <c r="C2669" s="21">
        <v>17404</v>
      </c>
      <c r="D2669" s="21">
        <v>17260</v>
      </c>
      <c r="E2669" s="21">
        <v>17235</v>
      </c>
      <c r="F2669" s="21">
        <v>17200</v>
      </c>
      <c r="G2669" s="21">
        <v>17028</v>
      </c>
    </row>
    <row r="2670" spans="1:7" x14ac:dyDescent="0.25">
      <c r="A2670" s="19" t="s">
        <v>124</v>
      </c>
      <c r="B2670" s="19" t="s">
        <v>1246</v>
      </c>
      <c r="C2670" s="21">
        <v>88219</v>
      </c>
      <c r="D2670" s="21">
        <v>85802</v>
      </c>
      <c r="E2670" s="21">
        <v>83597</v>
      </c>
      <c r="F2670" s="21">
        <v>81354</v>
      </c>
      <c r="G2670" s="21">
        <v>79537</v>
      </c>
    </row>
    <row r="2671" spans="1:7" x14ac:dyDescent="0.25">
      <c r="A2671" s="19" t="s">
        <v>124</v>
      </c>
      <c r="B2671" s="19" t="s">
        <v>970</v>
      </c>
      <c r="C2671" s="21">
        <v>23437</v>
      </c>
      <c r="D2671" s="21">
        <v>23343</v>
      </c>
      <c r="E2671" s="21">
        <v>23391</v>
      </c>
      <c r="F2671" s="21">
        <v>23472</v>
      </c>
      <c r="G2671" s="21">
        <v>23442</v>
      </c>
    </row>
    <row r="2672" spans="1:7" x14ac:dyDescent="0.25">
      <c r="A2672" s="19" t="s">
        <v>124</v>
      </c>
      <c r="B2672" s="19" t="s">
        <v>2538</v>
      </c>
      <c r="C2672" s="21">
        <v>3233</v>
      </c>
      <c r="D2672" s="21">
        <v>3342</v>
      </c>
      <c r="E2672" s="21">
        <v>3364</v>
      </c>
      <c r="F2672" s="21">
        <v>3494</v>
      </c>
      <c r="G2672" s="21">
        <v>3559</v>
      </c>
    </row>
    <row r="2673" spans="1:7" x14ac:dyDescent="0.25">
      <c r="A2673" s="19" t="s">
        <v>124</v>
      </c>
      <c r="B2673" s="19" t="s">
        <v>2539</v>
      </c>
      <c r="C2673" s="21">
        <v>12207</v>
      </c>
      <c r="D2673" s="21">
        <v>12148</v>
      </c>
      <c r="E2673" s="21">
        <v>12146</v>
      </c>
      <c r="F2673" s="21">
        <v>12023</v>
      </c>
      <c r="G2673" s="21">
        <v>12173</v>
      </c>
    </row>
    <row r="2674" spans="1:7" x14ac:dyDescent="0.25">
      <c r="A2674" s="19" t="s">
        <v>124</v>
      </c>
      <c r="B2674" s="19" t="s">
        <v>2540</v>
      </c>
      <c r="C2674" s="21">
        <v>21795</v>
      </c>
      <c r="D2674" s="21">
        <v>21600</v>
      </c>
      <c r="E2674" s="21">
        <v>21167</v>
      </c>
      <c r="F2674" s="21">
        <v>20592</v>
      </c>
      <c r="G2674" s="21">
        <v>20081</v>
      </c>
    </row>
    <row r="2675" spans="1:7" x14ac:dyDescent="0.25">
      <c r="A2675" s="19" t="s">
        <v>124</v>
      </c>
      <c r="B2675" s="19" t="s">
        <v>2541</v>
      </c>
      <c r="C2675" s="21">
        <v>169</v>
      </c>
      <c r="D2675" s="21">
        <v>148</v>
      </c>
      <c r="E2675" s="21">
        <v>133</v>
      </c>
      <c r="F2675" s="21">
        <v>117</v>
      </c>
      <c r="G2675" s="21">
        <v>119</v>
      </c>
    </row>
    <row r="2676" spans="1:7" x14ac:dyDescent="0.25">
      <c r="A2676" s="19" t="s">
        <v>124</v>
      </c>
      <c r="B2676" s="19" t="s">
        <v>2542</v>
      </c>
      <c r="C2676" s="21">
        <v>310569</v>
      </c>
      <c r="D2676" s="21">
        <v>307627</v>
      </c>
      <c r="E2676" s="21">
        <v>305413</v>
      </c>
      <c r="F2676" s="21">
        <v>302094</v>
      </c>
      <c r="G2676" s="21">
        <v>298337</v>
      </c>
    </row>
    <row r="2677" spans="1:7" x14ac:dyDescent="0.25">
      <c r="A2677" s="19" t="s">
        <v>124</v>
      </c>
      <c r="B2677" s="19" t="s">
        <v>2543</v>
      </c>
      <c r="C2677" s="21">
        <v>5951</v>
      </c>
      <c r="D2677" s="21">
        <v>5848</v>
      </c>
      <c r="E2677" s="21">
        <v>5832</v>
      </c>
      <c r="F2677" s="21">
        <v>5775</v>
      </c>
      <c r="G2677" s="21">
        <v>5746</v>
      </c>
    </row>
    <row r="2678" spans="1:7" x14ac:dyDescent="0.25">
      <c r="A2678" s="19" t="s">
        <v>124</v>
      </c>
      <c r="B2678" s="19" t="s">
        <v>2544</v>
      </c>
      <c r="C2678" s="21">
        <v>7984</v>
      </c>
      <c r="D2678" s="21">
        <v>7982</v>
      </c>
      <c r="E2678" s="21">
        <v>7941</v>
      </c>
      <c r="F2678" s="21">
        <v>8124</v>
      </c>
      <c r="G2678" s="21">
        <v>8255</v>
      </c>
    </row>
    <row r="2679" spans="1:7" x14ac:dyDescent="0.25">
      <c r="A2679" s="19" t="s">
        <v>124</v>
      </c>
      <c r="B2679" s="19" t="s">
        <v>2545</v>
      </c>
      <c r="C2679" s="21">
        <v>256623</v>
      </c>
      <c r="D2679" s="21">
        <v>254196</v>
      </c>
      <c r="E2679" s="21">
        <v>251631</v>
      </c>
      <c r="F2679" s="21">
        <v>247553</v>
      </c>
      <c r="G2679" s="21">
        <v>245444</v>
      </c>
    </row>
    <row r="2680" spans="1:7" x14ac:dyDescent="0.25">
      <c r="A2680" s="19" t="s">
        <v>124</v>
      </c>
      <c r="B2680" s="19" t="s">
        <v>2546</v>
      </c>
      <c r="C2680" s="21">
        <v>743</v>
      </c>
      <c r="D2680" s="21">
        <v>731</v>
      </c>
      <c r="E2680" s="21">
        <v>765</v>
      </c>
      <c r="F2680" s="21">
        <v>806</v>
      </c>
      <c r="G2680" s="21">
        <v>828</v>
      </c>
    </row>
    <row r="2681" spans="1:7" x14ac:dyDescent="0.25">
      <c r="A2681" s="19" t="s">
        <v>124</v>
      </c>
      <c r="B2681" s="19" t="s">
        <v>973</v>
      </c>
      <c r="C2681" s="21">
        <v>14284</v>
      </c>
      <c r="D2681" s="21">
        <v>14363</v>
      </c>
      <c r="E2681" s="21">
        <v>14251</v>
      </c>
      <c r="F2681" s="21">
        <v>14120</v>
      </c>
      <c r="G2681" s="21">
        <v>13968</v>
      </c>
    </row>
    <row r="2682" spans="1:7" x14ac:dyDescent="0.25">
      <c r="A2682" s="19" t="s">
        <v>124</v>
      </c>
      <c r="B2682" s="19" t="s">
        <v>975</v>
      </c>
      <c r="C2682" s="21">
        <v>9854</v>
      </c>
      <c r="D2682" s="21">
        <v>9915</v>
      </c>
      <c r="E2682" s="21">
        <v>10057</v>
      </c>
      <c r="F2682" s="21">
        <v>10125</v>
      </c>
      <c r="G2682" s="21">
        <v>10136</v>
      </c>
    </row>
    <row r="2683" spans="1:7" x14ac:dyDescent="0.25">
      <c r="A2683" s="19" t="s">
        <v>124</v>
      </c>
      <c r="B2683" s="19" t="s">
        <v>1248</v>
      </c>
      <c r="C2683" s="21">
        <v>5771</v>
      </c>
      <c r="D2683" s="21">
        <v>5681</v>
      </c>
      <c r="E2683" s="21">
        <v>5531</v>
      </c>
      <c r="F2683" s="21">
        <v>5616</v>
      </c>
      <c r="G2683" s="21">
        <v>5646</v>
      </c>
    </row>
    <row r="2684" spans="1:7" x14ac:dyDescent="0.25">
      <c r="A2684" s="19" t="s">
        <v>124</v>
      </c>
      <c r="B2684" s="19" t="s">
        <v>1446</v>
      </c>
      <c r="C2684" s="21">
        <v>4274</v>
      </c>
      <c r="D2684" s="21">
        <v>4259</v>
      </c>
      <c r="E2684" s="21">
        <v>4179</v>
      </c>
      <c r="F2684" s="21">
        <v>4161</v>
      </c>
      <c r="G2684" s="21">
        <v>4057</v>
      </c>
    </row>
    <row r="2685" spans="1:7" x14ac:dyDescent="0.25">
      <c r="A2685" s="19" t="s">
        <v>124</v>
      </c>
      <c r="B2685" s="19" t="s">
        <v>2547</v>
      </c>
      <c r="C2685" s="21">
        <v>36643</v>
      </c>
      <c r="D2685" s="21">
        <v>36566</v>
      </c>
      <c r="E2685" s="21">
        <v>36805</v>
      </c>
      <c r="F2685" s="21">
        <v>37088</v>
      </c>
      <c r="G2685" s="21">
        <v>36766</v>
      </c>
    </row>
    <row r="2686" spans="1:7" x14ac:dyDescent="0.25">
      <c r="A2686" s="19" t="s">
        <v>124</v>
      </c>
      <c r="B2686" s="19" t="s">
        <v>2548</v>
      </c>
      <c r="C2686" s="21">
        <v>58722</v>
      </c>
      <c r="D2686" s="21">
        <v>58276</v>
      </c>
      <c r="E2686" s="21">
        <v>58111</v>
      </c>
      <c r="F2686" s="21">
        <v>58041</v>
      </c>
      <c r="G2686" s="21">
        <v>57720</v>
      </c>
    </row>
    <row r="2687" spans="1:7" x14ac:dyDescent="0.25">
      <c r="A2687" s="19" t="s">
        <v>124</v>
      </c>
      <c r="B2687" s="19" t="s">
        <v>2248</v>
      </c>
      <c r="C2687" s="21">
        <v>51584</v>
      </c>
      <c r="D2687" s="21">
        <v>50862</v>
      </c>
      <c r="E2687" s="21">
        <v>50183</v>
      </c>
      <c r="F2687" s="21">
        <v>49254</v>
      </c>
      <c r="G2687" s="21">
        <v>48402</v>
      </c>
    </row>
    <row r="2688" spans="1:7" x14ac:dyDescent="0.25">
      <c r="A2688" s="19" t="s">
        <v>124</v>
      </c>
      <c r="B2688" s="19" t="s">
        <v>1448</v>
      </c>
      <c r="C2688" s="21">
        <v>2138</v>
      </c>
      <c r="D2688" s="21">
        <v>2120</v>
      </c>
      <c r="E2688" s="21">
        <v>2110</v>
      </c>
      <c r="F2688" s="21">
        <v>2091</v>
      </c>
      <c r="G2688" s="21">
        <v>2134</v>
      </c>
    </row>
    <row r="2689" spans="1:7" x14ac:dyDescent="0.25">
      <c r="A2689" s="19" t="s">
        <v>124</v>
      </c>
      <c r="B2689" s="19" t="s">
        <v>1817</v>
      </c>
      <c r="C2689" s="21">
        <v>176832</v>
      </c>
      <c r="D2689" s="21">
        <v>172505</v>
      </c>
      <c r="E2689" s="21">
        <v>165318</v>
      </c>
      <c r="F2689" s="21">
        <v>163850</v>
      </c>
      <c r="G2689" s="21">
        <v>162328</v>
      </c>
    </row>
    <row r="2690" spans="1:7" x14ac:dyDescent="0.25">
      <c r="A2690" s="19" t="s">
        <v>124</v>
      </c>
      <c r="B2690" s="19" t="s">
        <v>2549</v>
      </c>
      <c r="C2690" s="21">
        <v>24823</v>
      </c>
      <c r="D2690" s="21">
        <v>25045</v>
      </c>
      <c r="E2690" s="21">
        <v>24939</v>
      </c>
      <c r="F2690" s="21">
        <v>24680</v>
      </c>
      <c r="G2690" s="21">
        <v>24362</v>
      </c>
    </row>
    <row r="2691" spans="1:7" x14ac:dyDescent="0.25">
      <c r="A2691" s="19" t="s">
        <v>124</v>
      </c>
      <c r="B2691" s="19" t="s">
        <v>1535</v>
      </c>
      <c r="C2691" s="21">
        <v>4873</v>
      </c>
      <c r="D2691" s="21">
        <v>4883</v>
      </c>
      <c r="E2691" s="21">
        <v>4917</v>
      </c>
      <c r="F2691" s="21">
        <v>4884</v>
      </c>
      <c r="G2691" s="21">
        <v>4889</v>
      </c>
    </row>
    <row r="2692" spans="1:7" x14ac:dyDescent="0.25">
      <c r="A2692" s="19" t="s">
        <v>124</v>
      </c>
      <c r="B2692" s="19" t="s">
        <v>1336</v>
      </c>
      <c r="C2692" s="21">
        <v>8545</v>
      </c>
      <c r="D2692" s="21">
        <v>8525</v>
      </c>
      <c r="E2692" s="21">
        <v>8215</v>
      </c>
      <c r="F2692" s="21">
        <v>8474</v>
      </c>
      <c r="G2692" s="21">
        <v>8856</v>
      </c>
    </row>
    <row r="2693" spans="1:7" x14ac:dyDescent="0.25">
      <c r="A2693" s="19" t="s">
        <v>124</v>
      </c>
      <c r="B2693" s="19" t="s">
        <v>2550</v>
      </c>
      <c r="C2693" s="21">
        <v>19818</v>
      </c>
      <c r="D2693" s="21">
        <v>19584</v>
      </c>
      <c r="E2693" s="21">
        <v>19399</v>
      </c>
      <c r="F2693" s="21">
        <v>19390</v>
      </c>
      <c r="G2693" s="21">
        <v>19252</v>
      </c>
    </row>
    <row r="2694" spans="1:7" x14ac:dyDescent="0.25">
      <c r="A2694" s="19" t="s">
        <v>124</v>
      </c>
      <c r="B2694" s="19" t="s">
        <v>979</v>
      </c>
      <c r="C2694" s="21">
        <v>607391</v>
      </c>
      <c r="D2694" s="21">
        <v>589770</v>
      </c>
      <c r="E2694" s="21">
        <v>571615</v>
      </c>
      <c r="F2694" s="21">
        <v>555216</v>
      </c>
      <c r="G2694" s="21">
        <v>535753</v>
      </c>
    </row>
    <row r="2695" spans="1:7" x14ac:dyDescent="0.25">
      <c r="A2695" s="19" t="s">
        <v>124</v>
      </c>
      <c r="B2695" s="19" t="s">
        <v>2173</v>
      </c>
      <c r="C2695" s="21">
        <v>20940</v>
      </c>
      <c r="D2695" s="21">
        <v>21083</v>
      </c>
      <c r="E2695" s="21">
        <v>21604</v>
      </c>
      <c r="F2695" s="21">
        <v>21641</v>
      </c>
      <c r="G2695" s="21">
        <v>21725</v>
      </c>
    </row>
    <row r="2696" spans="1:7" x14ac:dyDescent="0.25">
      <c r="A2696" s="19" t="s">
        <v>124</v>
      </c>
      <c r="B2696" s="19" t="s">
        <v>1587</v>
      </c>
      <c r="C2696" s="21">
        <v>12388</v>
      </c>
      <c r="D2696" s="21">
        <v>12303</v>
      </c>
      <c r="E2696" s="21">
        <v>12375</v>
      </c>
      <c r="F2696" s="21">
        <v>12429</v>
      </c>
      <c r="G2696" s="21">
        <v>12370</v>
      </c>
    </row>
    <row r="2697" spans="1:7" x14ac:dyDescent="0.25">
      <c r="A2697" s="19" t="s">
        <v>124</v>
      </c>
      <c r="B2697" s="19" t="s">
        <v>2551</v>
      </c>
      <c r="C2697" s="21">
        <v>1200</v>
      </c>
      <c r="D2697" s="21">
        <v>1232</v>
      </c>
      <c r="E2697" s="21">
        <v>1226</v>
      </c>
      <c r="F2697" s="21">
        <v>1170</v>
      </c>
      <c r="G2697" s="21">
        <v>1146</v>
      </c>
    </row>
    <row r="2698" spans="1:7" x14ac:dyDescent="0.25">
      <c r="A2698" s="19" t="s">
        <v>124</v>
      </c>
      <c r="B2698" s="19" t="s">
        <v>2552</v>
      </c>
      <c r="C2698" s="21">
        <v>65204</v>
      </c>
      <c r="D2698" s="21">
        <v>65161</v>
      </c>
      <c r="E2698" s="21">
        <v>65317</v>
      </c>
      <c r="F2698" s="21">
        <v>65549</v>
      </c>
      <c r="G2698" s="21">
        <v>65462</v>
      </c>
    </row>
    <row r="2699" spans="1:7" x14ac:dyDescent="0.25">
      <c r="A2699" s="19" t="s">
        <v>124</v>
      </c>
      <c r="B2699" s="19" t="s">
        <v>2553</v>
      </c>
      <c r="C2699" s="21">
        <v>50113</v>
      </c>
      <c r="D2699" s="21">
        <v>49536</v>
      </c>
      <c r="E2699" s="21">
        <v>48739</v>
      </c>
      <c r="F2699" s="21">
        <v>48405</v>
      </c>
      <c r="G2699" s="21">
        <v>48181</v>
      </c>
    </row>
    <row r="2700" spans="1:7" x14ac:dyDescent="0.25">
      <c r="A2700" s="19" t="s">
        <v>124</v>
      </c>
      <c r="B2700" s="19" t="s">
        <v>1076</v>
      </c>
      <c r="C2700" s="21">
        <v>13595</v>
      </c>
      <c r="D2700" s="21">
        <v>13751</v>
      </c>
      <c r="E2700" s="21">
        <v>13908</v>
      </c>
      <c r="F2700" s="21">
        <v>14160</v>
      </c>
      <c r="G2700" s="21">
        <v>14158</v>
      </c>
    </row>
    <row r="2701" spans="1:7" x14ac:dyDescent="0.25">
      <c r="A2701" s="19" t="s">
        <v>124</v>
      </c>
      <c r="B2701" s="19" t="s">
        <v>2554</v>
      </c>
      <c r="C2701" s="21">
        <v>14714</v>
      </c>
      <c r="D2701" s="21">
        <v>14799</v>
      </c>
      <c r="E2701" s="21">
        <v>14854</v>
      </c>
      <c r="F2701" s="21">
        <v>15044</v>
      </c>
      <c r="G2701" s="21">
        <v>15111</v>
      </c>
    </row>
    <row r="2702" spans="1:7" x14ac:dyDescent="0.25">
      <c r="A2702" s="19" t="s">
        <v>124</v>
      </c>
      <c r="B2702" s="19" t="s">
        <v>2555</v>
      </c>
      <c r="C2702" s="21">
        <v>362294</v>
      </c>
      <c r="D2702" s="21">
        <v>362026</v>
      </c>
      <c r="E2702" s="21">
        <v>361235</v>
      </c>
      <c r="F2702" s="21">
        <v>361642</v>
      </c>
      <c r="G2702" s="21">
        <v>360504</v>
      </c>
    </row>
    <row r="2703" spans="1:7" x14ac:dyDescent="0.25">
      <c r="A2703" s="19" t="s">
        <v>124</v>
      </c>
      <c r="B2703" s="19" t="s">
        <v>2556</v>
      </c>
      <c r="C2703" s="21">
        <v>9836</v>
      </c>
      <c r="D2703" s="21">
        <v>9866</v>
      </c>
      <c r="E2703" s="21">
        <v>9996</v>
      </c>
      <c r="F2703" s="21">
        <v>10257</v>
      </c>
      <c r="G2703" s="21">
        <v>10698</v>
      </c>
    </row>
    <row r="2704" spans="1:7" x14ac:dyDescent="0.25">
      <c r="A2704" s="19" t="s">
        <v>124</v>
      </c>
      <c r="B2704" s="19" t="s">
        <v>1664</v>
      </c>
      <c r="C2704" s="21">
        <v>2112</v>
      </c>
      <c r="D2704" s="21">
        <v>2118</v>
      </c>
      <c r="E2704" s="21">
        <v>2104</v>
      </c>
      <c r="F2704" s="21">
        <v>2074</v>
      </c>
      <c r="G2704" s="21">
        <v>2064</v>
      </c>
    </row>
    <row r="2705" spans="1:7" x14ac:dyDescent="0.25">
      <c r="A2705" s="19" t="s">
        <v>124</v>
      </c>
      <c r="B2705" s="19" t="s">
        <v>1125</v>
      </c>
      <c r="C2705" s="21">
        <v>83396</v>
      </c>
      <c r="D2705" s="21">
        <v>83474</v>
      </c>
      <c r="E2705" s="21">
        <v>84971</v>
      </c>
      <c r="F2705" s="21">
        <v>84549</v>
      </c>
      <c r="G2705" s="21">
        <v>83955</v>
      </c>
    </row>
    <row r="2706" spans="1:7" x14ac:dyDescent="0.25">
      <c r="A2706" s="19" t="s">
        <v>124</v>
      </c>
      <c r="B2706" s="19" t="s">
        <v>2557</v>
      </c>
      <c r="C2706" s="21">
        <v>29189</v>
      </c>
      <c r="D2706" s="21">
        <v>28874</v>
      </c>
      <c r="E2706" s="21">
        <v>28544</v>
      </c>
      <c r="F2706" s="21">
        <v>28125</v>
      </c>
      <c r="G2706" s="21">
        <v>27966</v>
      </c>
    </row>
    <row r="2707" spans="1:7" x14ac:dyDescent="0.25">
      <c r="A2707" s="19" t="s">
        <v>124</v>
      </c>
      <c r="B2707" s="19" t="s">
        <v>1920</v>
      </c>
      <c r="C2707" s="21">
        <v>23194</v>
      </c>
      <c r="D2707" s="21">
        <v>23142</v>
      </c>
      <c r="E2707" s="21">
        <v>23211</v>
      </c>
      <c r="F2707" s="21">
        <v>23419</v>
      </c>
      <c r="G2707" s="21">
        <v>23667</v>
      </c>
    </row>
    <row r="2708" spans="1:7" x14ac:dyDescent="0.25">
      <c r="A2708" s="19" t="s">
        <v>124</v>
      </c>
      <c r="B2708" s="19" t="s">
        <v>2558</v>
      </c>
      <c r="C2708" s="21">
        <v>142878</v>
      </c>
      <c r="D2708" s="21">
        <v>138070</v>
      </c>
      <c r="E2708" s="21">
        <v>133501</v>
      </c>
      <c r="F2708" s="21">
        <v>128967</v>
      </c>
      <c r="G2708" s="21">
        <v>125640</v>
      </c>
    </row>
    <row r="2709" spans="1:7" x14ac:dyDescent="0.25">
      <c r="A2709" s="19" t="s">
        <v>124</v>
      </c>
      <c r="B2709" s="19" t="s">
        <v>2559</v>
      </c>
      <c r="C2709" s="21">
        <v>9605</v>
      </c>
      <c r="D2709" s="21">
        <v>9719</v>
      </c>
      <c r="E2709" s="21">
        <v>9710</v>
      </c>
      <c r="F2709" s="21">
        <v>9762</v>
      </c>
      <c r="G2709" s="21">
        <v>9794</v>
      </c>
    </row>
    <row r="2710" spans="1:7" x14ac:dyDescent="0.25">
      <c r="A2710" s="19" t="s">
        <v>124</v>
      </c>
      <c r="B2710" s="19" t="s">
        <v>2560</v>
      </c>
      <c r="C2710" s="21">
        <v>15823</v>
      </c>
      <c r="D2710" s="21">
        <v>15709</v>
      </c>
      <c r="E2710" s="21">
        <v>15634</v>
      </c>
      <c r="F2710" s="21">
        <v>15881</v>
      </c>
      <c r="G2710" s="21">
        <v>16030</v>
      </c>
    </row>
    <row r="2711" spans="1:7" x14ac:dyDescent="0.25">
      <c r="A2711" s="19" t="s">
        <v>124</v>
      </c>
      <c r="B2711" s="19" t="s">
        <v>1080</v>
      </c>
      <c r="C2711" s="21">
        <v>51353</v>
      </c>
      <c r="D2711" s="21">
        <v>49955</v>
      </c>
      <c r="E2711" s="21">
        <v>48990</v>
      </c>
      <c r="F2711" s="21">
        <v>47656</v>
      </c>
      <c r="G2711" s="21">
        <v>46613</v>
      </c>
    </row>
    <row r="2712" spans="1:7" x14ac:dyDescent="0.25">
      <c r="A2712" s="19" t="s">
        <v>124</v>
      </c>
      <c r="B2712" s="19" t="s">
        <v>2349</v>
      </c>
      <c r="C2712" s="21">
        <v>117415</v>
      </c>
      <c r="D2712" s="21">
        <v>118711</v>
      </c>
      <c r="E2712" s="21">
        <v>120340</v>
      </c>
      <c r="F2712" s="21">
        <v>120632</v>
      </c>
      <c r="G2712" s="21">
        <v>121272</v>
      </c>
    </row>
    <row r="2713" spans="1:7" x14ac:dyDescent="0.25">
      <c r="A2713" s="19" t="s">
        <v>124</v>
      </c>
      <c r="B2713" s="19" t="s">
        <v>2561</v>
      </c>
      <c r="C2713" s="21">
        <v>6704</v>
      </c>
      <c r="D2713" s="21">
        <v>6856</v>
      </c>
      <c r="E2713" s="21">
        <v>7100</v>
      </c>
      <c r="F2713" s="21">
        <v>7156</v>
      </c>
      <c r="G2713" s="21">
        <v>7057</v>
      </c>
    </row>
    <row r="2714" spans="1:7" x14ac:dyDescent="0.25">
      <c r="A2714" s="19" t="s">
        <v>124</v>
      </c>
      <c r="B2714" s="19" t="s">
        <v>2562</v>
      </c>
      <c r="C2714" s="21">
        <v>12514</v>
      </c>
      <c r="D2714" s="21">
        <v>12147</v>
      </c>
      <c r="E2714" s="21">
        <v>11730</v>
      </c>
      <c r="F2714" s="21">
        <v>11304</v>
      </c>
      <c r="G2714" s="21">
        <v>11136</v>
      </c>
    </row>
    <row r="2715" spans="1:7" x14ac:dyDescent="0.25">
      <c r="A2715" s="19" t="s">
        <v>124</v>
      </c>
      <c r="B2715" s="19" t="s">
        <v>2563</v>
      </c>
      <c r="C2715" s="21">
        <v>137713</v>
      </c>
      <c r="D2715" s="21">
        <v>135691</v>
      </c>
      <c r="E2715" s="21">
        <v>134015</v>
      </c>
      <c r="F2715" s="21">
        <v>132342</v>
      </c>
      <c r="G2715" s="21">
        <v>130368</v>
      </c>
    </row>
    <row r="2716" spans="1:7" x14ac:dyDescent="0.25">
      <c r="A2716" s="19" t="s">
        <v>124</v>
      </c>
      <c r="B2716" s="19" t="s">
        <v>2564</v>
      </c>
      <c r="C2716" s="21">
        <v>3849</v>
      </c>
      <c r="D2716" s="21">
        <v>3736</v>
      </c>
      <c r="E2716" s="21">
        <v>3712</v>
      </c>
      <c r="F2716" s="21">
        <v>3726</v>
      </c>
      <c r="G2716" s="21">
        <v>3807</v>
      </c>
    </row>
    <row r="2717" spans="1:7" x14ac:dyDescent="0.25">
      <c r="A2717" s="19" t="s">
        <v>124</v>
      </c>
      <c r="B2717" s="19" t="s">
        <v>2565</v>
      </c>
      <c r="C2717" s="21">
        <v>3452</v>
      </c>
      <c r="D2717" s="21">
        <v>3477</v>
      </c>
      <c r="E2717" s="21">
        <v>3417</v>
      </c>
      <c r="F2717" s="21">
        <v>3399</v>
      </c>
      <c r="G2717" s="21">
        <v>3297</v>
      </c>
    </row>
    <row r="2718" spans="1:7" x14ac:dyDescent="0.25">
      <c r="A2718" s="19" t="s">
        <v>124</v>
      </c>
      <c r="B2718" s="19" t="s">
        <v>2566</v>
      </c>
      <c r="C2718" s="21">
        <v>12023</v>
      </c>
      <c r="D2718" s="21">
        <v>12143</v>
      </c>
      <c r="E2718" s="21">
        <v>12164</v>
      </c>
      <c r="F2718" s="21">
        <v>12179</v>
      </c>
      <c r="G2718" s="21">
        <v>12345</v>
      </c>
    </row>
    <row r="2719" spans="1:7" x14ac:dyDescent="0.25">
      <c r="A2719" s="19" t="s">
        <v>124</v>
      </c>
      <c r="B2719" s="19" t="s">
        <v>2567</v>
      </c>
      <c r="C2719" s="21">
        <v>15976</v>
      </c>
      <c r="D2719" s="21">
        <v>15513</v>
      </c>
      <c r="E2719" s="21">
        <v>15166</v>
      </c>
      <c r="F2719" s="21">
        <v>15229</v>
      </c>
      <c r="G2719" s="21">
        <v>15574</v>
      </c>
    </row>
    <row r="2720" spans="1:7" x14ac:dyDescent="0.25">
      <c r="A2720" s="19" t="s">
        <v>124</v>
      </c>
      <c r="B2720" s="19" t="s">
        <v>2568</v>
      </c>
      <c r="C2720" s="21">
        <v>6948</v>
      </c>
      <c r="D2720" s="21">
        <v>7000</v>
      </c>
      <c r="E2720" s="21">
        <v>7180</v>
      </c>
      <c r="F2720" s="21">
        <v>7272</v>
      </c>
      <c r="G2720" s="21">
        <v>7326</v>
      </c>
    </row>
    <row r="2721" spans="1:7" x14ac:dyDescent="0.25">
      <c r="A2721" s="19" t="s">
        <v>124</v>
      </c>
      <c r="B2721" s="19" t="s">
        <v>2413</v>
      </c>
      <c r="C2721" s="21">
        <v>854</v>
      </c>
      <c r="D2721" s="21">
        <v>898</v>
      </c>
      <c r="E2721" s="21">
        <v>941</v>
      </c>
      <c r="F2721" s="21">
        <v>910</v>
      </c>
      <c r="G2721" s="21">
        <v>910</v>
      </c>
    </row>
    <row r="2722" spans="1:7" x14ac:dyDescent="0.25">
      <c r="A2722" s="19" t="s">
        <v>124</v>
      </c>
      <c r="B2722" s="19" t="s">
        <v>1668</v>
      </c>
      <c r="C2722" s="21">
        <v>17074</v>
      </c>
      <c r="D2722" s="21">
        <v>17219</v>
      </c>
      <c r="E2722" s="21">
        <v>17153</v>
      </c>
      <c r="F2722" s="21">
        <v>16804</v>
      </c>
      <c r="G2722" s="21">
        <v>16698</v>
      </c>
    </row>
    <row r="2723" spans="1:7" x14ac:dyDescent="0.25">
      <c r="A2723" s="19" t="s">
        <v>124</v>
      </c>
      <c r="B2723" s="19" t="s">
        <v>2569</v>
      </c>
      <c r="C2723" s="21">
        <v>104915</v>
      </c>
      <c r="D2723" s="21">
        <v>100546</v>
      </c>
      <c r="E2723" s="21">
        <v>96824</v>
      </c>
      <c r="F2723" s="21">
        <v>93421</v>
      </c>
      <c r="G2723" s="21">
        <v>90170</v>
      </c>
    </row>
    <row r="2724" spans="1:7" x14ac:dyDescent="0.25">
      <c r="A2724" s="19" t="s">
        <v>124</v>
      </c>
      <c r="B2724" s="19" t="s">
        <v>2570</v>
      </c>
      <c r="C2724" s="21">
        <v>10264</v>
      </c>
      <c r="D2724" s="21">
        <v>10178</v>
      </c>
      <c r="E2724" s="21">
        <v>10282</v>
      </c>
      <c r="F2724" s="21">
        <v>10276</v>
      </c>
      <c r="G2724" s="21">
        <v>10387</v>
      </c>
    </row>
    <row r="2725" spans="1:7" x14ac:dyDescent="0.25">
      <c r="A2725" s="19" t="s">
        <v>124</v>
      </c>
      <c r="B2725" s="19" t="s">
        <v>2571</v>
      </c>
      <c r="C2725" s="21">
        <v>54406</v>
      </c>
      <c r="D2725" s="21">
        <v>54301</v>
      </c>
      <c r="E2725" s="21">
        <v>54213</v>
      </c>
      <c r="F2725" s="21">
        <v>52892</v>
      </c>
      <c r="G2725" s="21">
        <v>52965</v>
      </c>
    </row>
    <row r="2726" spans="1:7" x14ac:dyDescent="0.25">
      <c r="A2726" s="19" t="s">
        <v>124</v>
      </c>
      <c r="B2726" s="19" t="s">
        <v>2572</v>
      </c>
      <c r="C2726" s="21">
        <v>10542</v>
      </c>
      <c r="D2726" s="21">
        <v>10576</v>
      </c>
      <c r="E2726" s="21">
        <v>10417</v>
      </c>
      <c r="F2726" s="21">
        <v>10381</v>
      </c>
      <c r="G2726" s="21">
        <v>10440</v>
      </c>
    </row>
    <row r="2727" spans="1:7" x14ac:dyDescent="0.25">
      <c r="A2727" s="19" t="s">
        <v>124</v>
      </c>
      <c r="B2727" s="19" t="s">
        <v>2573</v>
      </c>
      <c r="C2727" s="21">
        <v>8237</v>
      </c>
      <c r="D2727" s="21">
        <v>8254</v>
      </c>
      <c r="E2727" s="21">
        <v>8302</v>
      </c>
      <c r="F2727" s="21">
        <v>8288</v>
      </c>
      <c r="G2727" s="21">
        <v>8349</v>
      </c>
    </row>
    <row r="2728" spans="1:7" x14ac:dyDescent="0.25">
      <c r="A2728" s="19" t="s">
        <v>124</v>
      </c>
      <c r="B2728" s="19" t="s">
        <v>2574</v>
      </c>
      <c r="C2728" s="21">
        <v>28859</v>
      </c>
      <c r="D2728" s="21">
        <v>28717</v>
      </c>
      <c r="E2728" s="21">
        <v>28231</v>
      </c>
      <c r="F2728" s="21">
        <v>27732</v>
      </c>
      <c r="G2728" s="21">
        <v>27361</v>
      </c>
    </row>
    <row r="2729" spans="1:7" x14ac:dyDescent="0.25">
      <c r="A2729" s="19" t="s">
        <v>124</v>
      </c>
      <c r="B2729" s="19" t="s">
        <v>2575</v>
      </c>
      <c r="C2729" s="21">
        <v>66730</v>
      </c>
      <c r="D2729" s="21">
        <v>66671</v>
      </c>
      <c r="E2729" s="21">
        <v>67210</v>
      </c>
      <c r="F2729" s="21">
        <v>67311</v>
      </c>
      <c r="G2729" s="21">
        <v>67117</v>
      </c>
    </row>
    <row r="2730" spans="1:7" x14ac:dyDescent="0.25">
      <c r="A2730" s="19" t="s">
        <v>124</v>
      </c>
      <c r="B2730" s="19" t="s">
        <v>2576</v>
      </c>
      <c r="C2730" s="21">
        <v>6055</v>
      </c>
      <c r="D2730" s="21">
        <v>6060</v>
      </c>
      <c r="E2730" s="21">
        <v>5996</v>
      </c>
      <c r="F2730" s="21">
        <v>5922</v>
      </c>
      <c r="G2730" s="21">
        <v>5922</v>
      </c>
    </row>
    <row r="2731" spans="1:7" x14ac:dyDescent="0.25">
      <c r="A2731" s="19" t="s">
        <v>124</v>
      </c>
      <c r="B2731" s="19" t="s">
        <v>2577</v>
      </c>
      <c r="C2731" s="21">
        <v>2793</v>
      </c>
      <c r="D2731" s="21">
        <v>2880</v>
      </c>
      <c r="E2731" s="21">
        <v>2989</v>
      </c>
      <c r="F2731" s="21">
        <v>3057</v>
      </c>
      <c r="G2731" s="21">
        <v>3195</v>
      </c>
    </row>
    <row r="2732" spans="1:7" x14ac:dyDescent="0.25">
      <c r="A2732" s="19" t="s">
        <v>124</v>
      </c>
      <c r="B2732" s="19" t="s">
        <v>2578</v>
      </c>
      <c r="C2732" s="21">
        <v>16703</v>
      </c>
      <c r="D2732" s="21">
        <v>16812</v>
      </c>
      <c r="E2732" s="21">
        <v>17003</v>
      </c>
      <c r="F2732" s="21">
        <v>17394</v>
      </c>
      <c r="G2732" s="21">
        <v>17570</v>
      </c>
    </row>
    <row r="2733" spans="1:7" x14ac:dyDescent="0.25">
      <c r="A2733" s="19" t="s">
        <v>124</v>
      </c>
      <c r="B2733" s="19" t="s">
        <v>2579</v>
      </c>
      <c r="C2733" s="21">
        <v>3265</v>
      </c>
      <c r="D2733" s="21">
        <v>3256</v>
      </c>
      <c r="E2733" s="21">
        <v>3289</v>
      </c>
      <c r="F2733" s="21">
        <v>3337</v>
      </c>
      <c r="G2733" s="21">
        <v>3333</v>
      </c>
    </row>
    <row r="2734" spans="1:7" x14ac:dyDescent="0.25">
      <c r="A2734" s="19" t="s">
        <v>124</v>
      </c>
      <c r="B2734" s="19" t="s">
        <v>987</v>
      </c>
      <c r="C2734" s="21">
        <v>25274</v>
      </c>
      <c r="D2734" s="21">
        <v>25307</v>
      </c>
      <c r="E2734" s="21">
        <v>25225</v>
      </c>
      <c r="F2734" s="21">
        <v>25566</v>
      </c>
      <c r="G2734" s="21">
        <v>25373</v>
      </c>
    </row>
    <row r="2735" spans="1:7" x14ac:dyDescent="0.25">
      <c r="A2735" s="19" t="s">
        <v>124</v>
      </c>
      <c r="B2735" s="19" t="s">
        <v>1608</v>
      </c>
      <c r="C2735" s="21">
        <v>3022</v>
      </c>
      <c r="D2735" s="21">
        <v>3101</v>
      </c>
      <c r="E2735" s="21">
        <v>3046</v>
      </c>
      <c r="F2735" s="21">
        <v>3070</v>
      </c>
      <c r="G2735" s="21">
        <v>3058</v>
      </c>
    </row>
    <row r="2736" spans="1:7" x14ac:dyDescent="0.25">
      <c r="A2736" s="19" t="s">
        <v>124</v>
      </c>
      <c r="B2736" s="19" t="s">
        <v>1609</v>
      </c>
      <c r="C2736" s="21">
        <v>232751</v>
      </c>
      <c r="D2736" s="21">
        <v>229749</v>
      </c>
      <c r="E2736" s="21">
        <v>227195</v>
      </c>
      <c r="F2736" s="21">
        <v>225161</v>
      </c>
      <c r="G2736" s="21">
        <v>222390</v>
      </c>
    </row>
    <row r="2737" spans="1:7" x14ac:dyDescent="0.25">
      <c r="A2737" s="19" t="s">
        <v>124</v>
      </c>
      <c r="B2737" s="19" t="s">
        <v>2580</v>
      </c>
      <c r="C2737" s="21">
        <v>9128</v>
      </c>
      <c r="D2737" s="21">
        <v>9030</v>
      </c>
      <c r="E2737" s="21">
        <v>8855</v>
      </c>
      <c r="F2737" s="21">
        <v>8671</v>
      </c>
      <c r="G2737" s="21">
        <v>8618</v>
      </c>
    </row>
    <row r="2738" spans="1:7" x14ac:dyDescent="0.25">
      <c r="A2738" s="19" t="s">
        <v>124</v>
      </c>
      <c r="B2738" s="19" t="s">
        <v>2581</v>
      </c>
      <c r="C2738" s="21">
        <v>64633</v>
      </c>
      <c r="D2738" s="21">
        <v>64249</v>
      </c>
      <c r="E2738" s="21">
        <v>64130</v>
      </c>
      <c r="F2738" s="21">
        <v>63894</v>
      </c>
      <c r="G2738" s="21">
        <v>63484</v>
      </c>
    </row>
    <row r="2739" spans="1:7" x14ac:dyDescent="0.25">
      <c r="A2739" s="19" t="s">
        <v>124</v>
      </c>
      <c r="B2739" s="19" t="s">
        <v>1351</v>
      </c>
      <c r="C2739" s="21">
        <v>9366</v>
      </c>
      <c r="D2739" s="21">
        <v>9405</v>
      </c>
      <c r="E2739" s="21">
        <v>9287</v>
      </c>
      <c r="F2739" s="21">
        <v>9377</v>
      </c>
      <c r="G2739" s="21">
        <v>9385</v>
      </c>
    </row>
    <row r="2740" spans="1:7" x14ac:dyDescent="0.25">
      <c r="A2740" s="19" t="s">
        <v>124</v>
      </c>
      <c r="B2740" s="19" t="s">
        <v>2582</v>
      </c>
      <c r="C2740" s="21">
        <v>1291</v>
      </c>
      <c r="D2740" s="21">
        <v>1304</v>
      </c>
      <c r="E2740" s="21">
        <v>1287</v>
      </c>
      <c r="F2740" s="21">
        <v>1339</v>
      </c>
      <c r="G2740" s="21">
        <v>1333</v>
      </c>
    </row>
    <row r="2741" spans="1:7" x14ac:dyDescent="0.25">
      <c r="A2741" s="19" t="s">
        <v>124</v>
      </c>
      <c r="B2741" s="19" t="s">
        <v>2583</v>
      </c>
      <c r="C2741" s="21">
        <v>1350</v>
      </c>
      <c r="D2741" s="21">
        <v>1352</v>
      </c>
      <c r="E2741" s="21">
        <v>1376</v>
      </c>
      <c r="F2741" s="21">
        <v>1401</v>
      </c>
      <c r="G2741" s="21">
        <v>1398</v>
      </c>
    </row>
    <row r="2742" spans="1:7" x14ac:dyDescent="0.25">
      <c r="A2742" s="19" t="s">
        <v>124</v>
      </c>
      <c r="B2742" s="19" t="s">
        <v>2584</v>
      </c>
      <c r="C2742" s="21">
        <v>3776</v>
      </c>
      <c r="D2742" s="21">
        <v>3752</v>
      </c>
      <c r="E2742" s="21">
        <v>3792</v>
      </c>
      <c r="F2742" s="21">
        <v>3886</v>
      </c>
      <c r="G2742" s="21">
        <v>3915</v>
      </c>
    </row>
    <row r="2743" spans="1:7" x14ac:dyDescent="0.25">
      <c r="A2743" s="19" t="s">
        <v>124</v>
      </c>
      <c r="B2743" s="19" t="s">
        <v>2585</v>
      </c>
      <c r="C2743" s="21">
        <v>7397</v>
      </c>
      <c r="D2743" s="21">
        <v>7413</v>
      </c>
      <c r="E2743" s="21">
        <v>7446</v>
      </c>
      <c r="F2743" s="21">
        <v>7428</v>
      </c>
      <c r="G2743" s="21">
        <v>7477</v>
      </c>
    </row>
    <row r="2744" spans="1:7" x14ac:dyDescent="0.25">
      <c r="A2744" s="19" t="s">
        <v>124</v>
      </c>
      <c r="B2744" s="19" t="s">
        <v>2586</v>
      </c>
      <c r="C2744" s="21">
        <v>2102515</v>
      </c>
      <c r="D2744" s="21">
        <v>2081446</v>
      </c>
      <c r="E2744" s="21">
        <v>2056451</v>
      </c>
      <c r="F2744" s="21">
        <v>2023556</v>
      </c>
      <c r="G2744" s="21">
        <v>1984880</v>
      </c>
    </row>
    <row r="2745" spans="1:7" x14ac:dyDescent="0.25">
      <c r="A2745" s="19" t="s">
        <v>124</v>
      </c>
      <c r="B2745" s="19" t="s">
        <v>1264</v>
      </c>
      <c r="C2745" s="21">
        <v>138034</v>
      </c>
      <c r="D2745" s="21">
        <v>137294</v>
      </c>
      <c r="E2745" s="21">
        <v>136634</v>
      </c>
      <c r="F2745" s="21">
        <v>136257</v>
      </c>
      <c r="G2745" s="21">
        <v>136133</v>
      </c>
    </row>
    <row r="2746" spans="1:7" x14ac:dyDescent="0.25">
      <c r="A2746" s="19" t="s">
        <v>124</v>
      </c>
      <c r="B2746" s="19" t="s">
        <v>1357</v>
      </c>
      <c r="C2746" s="21">
        <v>776</v>
      </c>
      <c r="D2746" s="21">
        <v>810</v>
      </c>
      <c r="E2746" s="21">
        <v>814</v>
      </c>
      <c r="F2746" s="21">
        <v>818</v>
      </c>
      <c r="G2746" s="21">
        <v>867</v>
      </c>
    </row>
    <row r="2747" spans="1:7" x14ac:dyDescent="0.25">
      <c r="A2747" s="19" t="s">
        <v>124</v>
      </c>
      <c r="B2747" s="19" t="s">
        <v>2587</v>
      </c>
      <c r="C2747" s="21">
        <v>12337</v>
      </c>
      <c r="D2747" s="21">
        <v>12344</v>
      </c>
      <c r="E2747" s="21">
        <v>12429</v>
      </c>
      <c r="F2747" s="21">
        <v>12770</v>
      </c>
      <c r="G2747" s="21">
        <v>12759</v>
      </c>
    </row>
    <row r="2748" spans="1:7" x14ac:dyDescent="0.25">
      <c r="A2748" s="19" t="s">
        <v>124</v>
      </c>
      <c r="B2748" s="19" t="s">
        <v>2588</v>
      </c>
      <c r="C2748" s="21">
        <v>1501</v>
      </c>
      <c r="D2748" s="21">
        <v>1504</v>
      </c>
      <c r="E2748" s="21">
        <v>1510</v>
      </c>
      <c r="F2748" s="21">
        <v>1537</v>
      </c>
      <c r="G2748" s="21">
        <v>1559</v>
      </c>
    </row>
    <row r="2749" spans="1:7" x14ac:dyDescent="0.25">
      <c r="A2749" s="19" t="s">
        <v>124</v>
      </c>
      <c r="B2749" s="19" t="s">
        <v>2589</v>
      </c>
      <c r="C2749" s="21">
        <v>32750</v>
      </c>
      <c r="D2749" s="21">
        <v>32743</v>
      </c>
      <c r="E2749" s="21">
        <v>32619</v>
      </c>
      <c r="F2749" s="21">
        <v>32463</v>
      </c>
      <c r="G2749" s="21">
        <v>32626</v>
      </c>
    </row>
    <row r="2750" spans="1:7" x14ac:dyDescent="0.25">
      <c r="A2750" s="19" t="s">
        <v>124</v>
      </c>
      <c r="B2750" s="19" t="s">
        <v>2590</v>
      </c>
      <c r="C2750" s="21">
        <v>119200</v>
      </c>
      <c r="D2750" s="21">
        <v>118014</v>
      </c>
      <c r="E2750" s="21">
        <v>117566</v>
      </c>
      <c r="F2750" s="21">
        <v>117634</v>
      </c>
      <c r="G2750" s="21">
        <v>117514</v>
      </c>
    </row>
    <row r="2751" spans="1:7" x14ac:dyDescent="0.25">
      <c r="A2751" s="19" t="s">
        <v>124</v>
      </c>
      <c r="B2751" s="19" t="s">
        <v>2591</v>
      </c>
      <c r="C2751" s="21">
        <v>1273954</v>
      </c>
      <c r="D2751" s="21">
        <v>1246572</v>
      </c>
      <c r="E2751" s="21">
        <v>1227585</v>
      </c>
      <c r="F2751" s="21">
        <v>1206110</v>
      </c>
      <c r="G2751" s="21">
        <v>1179805</v>
      </c>
    </row>
    <row r="2752" spans="1:7" x14ac:dyDescent="0.25">
      <c r="A2752" s="19" t="s">
        <v>124</v>
      </c>
      <c r="B2752" s="19" t="s">
        <v>1147</v>
      </c>
      <c r="C2752" s="21">
        <v>14651</v>
      </c>
      <c r="D2752" s="21">
        <v>14688</v>
      </c>
      <c r="E2752" s="21">
        <v>14677</v>
      </c>
      <c r="F2752" s="21">
        <v>14543</v>
      </c>
      <c r="G2752" s="21">
        <v>14539</v>
      </c>
    </row>
    <row r="2753" spans="1:7" x14ac:dyDescent="0.25">
      <c r="A2753" s="19" t="s">
        <v>124</v>
      </c>
      <c r="B2753" s="19" t="s">
        <v>2592</v>
      </c>
      <c r="C2753" s="21">
        <v>21672</v>
      </c>
      <c r="D2753" s="21">
        <v>21609</v>
      </c>
      <c r="E2753" s="21">
        <v>21517</v>
      </c>
      <c r="F2753" s="21">
        <v>21423</v>
      </c>
      <c r="G2753" s="21">
        <v>21370</v>
      </c>
    </row>
    <row r="2754" spans="1:7" x14ac:dyDescent="0.25">
      <c r="A2754" s="19" t="s">
        <v>124</v>
      </c>
      <c r="B2754" s="19" t="s">
        <v>2593</v>
      </c>
      <c r="C2754" s="21">
        <v>41753</v>
      </c>
      <c r="D2754" s="21">
        <v>41179</v>
      </c>
      <c r="E2754" s="21">
        <v>41069</v>
      </c>
      <c r="F2754" s="21">
        <v>40771</v>
      </c>
      <c r="G2754" s="21">
        <v>40317</v>
      </c>
    </row>
    <row r="2755" spans="1:7" x14ac:dyDescent="0.25">
      <c r="A2755" s="19" t="s">
        <v>124</v>
      </c>
      <c r="B2755" s="19" t="s">
        <v>2594</v>
      </c>
      <c r="C2755" s="21">
        <v>3657</v>
      </c>
      <c r="D2755" s="21">
        <v>3637</v>
      </c>
      <c r="E2755" s="21">
        <v>3658</v>
      </c>
      <c r="F2755" s="21">
        <v>3690</v>
      </c>
      <c r="G2755" s="21">
        <v>3652</v>
      </c>
    </row>
    <row r="2756" spans="1:7" x14ac:dyDescent="0.25">
      <c r="A2756" s="19" t="s">
        <v>124</v>
      </c>
      <c r="B2756" s="19" t="s">
        <v>2595</v>
      </c>
      <c r="C2756" s="21">
        <v>26741</v>
      </c>
      <c r="D2756" s="21">
        <v>26787</v>
      </c>
      <c r="E2756" s="21">
        <v>27043</v>
      </c>
      <c r="F2756" s="21">
        <v>27081</v>
      </c>
      <c r="G2756" s="21">
        <v>26949</v>
      </c>
    </row>
    <row r="2757" spans="1:7" x14ac:dyDescent="0.25">
      <c r="A2757" s="19" t="s">
        <v>124</v>
      </c>
      <c r="B2757" s="19" t="s">
        <v>2596</v>
      </c>
      <c r="C2757" s="21">
        <v>49025</v>
      </c>
      <c r="D2757" s="21">
        <v>48988</v>
      </c>
      <c r="E2757" s="21">
        <v>49028</v>
      </c>
      <c r="F2757" s="21">
        <v>48911</v>
      </c>
      <c r="G2757" s="21">
        <v>48891</v>
      </c>
    </row>
    <row r="2758" spans="1:7" x14ac:dyDescent="0.25">
      <c r="A2758" s="19" t="s">
        <v>124</v>
      </c>
      <c r="B2758" s="19" t="s">
        <v>2597</v>
      </c>
      <c r="C2758" s="21">
        <v>56590</v>
      </c>
      <c r="D2758" s="21">
        <v>55966</v>
      </c>
      <c r="E2758" s="21">
        <v>55163</v>
      </c>
      <c r="F2758" s="21">
        <v>54367</v>
      </c>
      <c r="G2758" s="21">
        <v>53430</v>
      </c>
    </row>
    <row r="2759" spans="1:7" x14ac:dyDescent="0.25">
      <c r="A2759" s="19" t="s">
        <v>124</v>
      </c>
      <c r="B2759" s="19" t="s">
        <v>2598</v>
      </c>
      <c r="C2759" s="21">
        <v>92084</v>
      </c>
      <c r="D2759" s="21">
        <v>91878</v>
      </c>
      <c r="E2759" s="21">
        <v>92045</v>
      </c>
      <c r="F2759" s="21">
        <v>92402</v>
      </c>
      <c r="G2759" s="21">
        <v>92136</v>
      </c>
    </row>
    <row r="2760" spans="1:7" x14ac:dyDescent="0.25">
      <c r="A2760" s="19" t="s">
        <v>124</v>
      </c>
      <c r="B2760" s="19" t="s">
        <v>992</v>
      </c>
      <c r="C2760" s="21">
        <v>72971</v>
      </c>
      <c r="D2760" s="21">
        <v>73136</v>
      </c>
      <c r="E2760" s="21">
        <v>72816</v>
      </c>
      <c r="F2760" s="21">
        <v>71845</v>
      </c>
      <c r="G2760" s="21">
        <v>70836</v>
      </c>
    </row>
    <row r="2761" spans="1:7" x14ac:dyDescent="0.25">
      <c r="A2761" s="19" t="s">
        <v>124</v>
      </c>
      <c r="B2761" s="19" t="s">
        <v>2599</v>
      </c>
      <c r="C2761" s="21">
        <v>55246</v>
      </c>
      <c r="D2761" s="21">
        <v>53512</v>
      </c>
      <c r="E2761" s="21">
        <v>51717</v>
      </c>
      <c r="F2761" s="21">
        <v>50046</v>
      </c>
      <c r="G2761" s="21">
        <v>48641</v>
      </c>
    </row>
    <row r="2762" spans="1:7" x14ac:dyDescent="0.25">
      <c r="A2762" s="19" t="s">
        <v>124</v>
      </c>
      <c r="B2762" s="19" t="s">
        <v>2227</v>
      </c>
      <c r="C2762" s="21">
        <v>11998</v>
      </c>
      <c r="D2762" s="21">
        <v>11709</v>
      </c>
      <c r="E2762" s="21">
        <v>11383</v>
      </c>
      <c r="F2762" s="21">
        <v>11571</v>
      </c>
      <c r="G2762" s="21">
        <v>11631</v>
      </c>
    </row>
    <row r="2763" spans="1:7" x14ac:dyDescent="0.25">
      <c r="A2763" s="19" t="s">
        <v>124</v>
      </c>
      <c r="B2763" s="19" t="s">
        <v>993</v>
      </c>
      <c r="C2763" s="21">
        <v>35882</v>
      </c>
      <c r="D2763" s="21">
        <v>35496</v>
      </c>
      <c r="E2763" s="21">
        <v>34861</v>
      </c>
      <c r="F2763" s="21">
        <v>34740</v>
      </c>
      <c r="G2763" s="21">
        <v>34836</v>
      </c>
    </row>
    <row r="2764" spans="1:7" x14ac:dyDescent="0.25">
      <c r="A2764" s="19" t="s">
        <v>124</v>
      </c>
      <c r="B2764" s="19" t="s">
        <v>2600</v>
      </c>
      <c r="C2764" s="21">
        <v>276652</v>
      </c>
      <c r="D2764" s="21">
        <v>275120</v>
      </c>
      <c r="E2764" s="21">
        <v>273691</v>
      </c>
      <c r="F2764" s="21">
        <v>272301</v>
      </c>
      <c r="G2764" s="21">
        <v>269865</v>
      </c>
    </row>
    <row r="2765" spans="1:7" x14ac:dyDescent="0.25">
      <c r="A2765" s="19" t="s">
        <v>124</v>
      </c>
      <c r="B2765" s="19" t="s">
        <v>2601</v>
      </c>
      <c r="C2765" s="21">
        <v>41556</v>
      </c>
      <c r="D2765" s="21">
        <v>41499</v>
      </c>
      <c r="E2765" s="21">
        <v>41837</v>
      </c>
      <c r="F2765" s="21">
        <v>41609</v>
      </c>
      <c r="G2765" s="21">
        <v>41383</v>
      </c>
    </row>
    <row r="2766" spans="1:7" x14ac:dyDescent="0.25">
      <c r="A2766" s="19" t="s">
        <v>124</v>
      </c>
      <c r="B2766" s="19" t="s">
        <v>1371</v>
      </c>
      <c r="C2766" s="21">
        <v>5056</v>
      </c>
      <c r="D2766" s="21">
        <v>5158</v>
      </c>
      <c r="E2766" s="21">
        <v>5300</v>
      </c>
      <c r="F2766" s="21">
        <v>5518</v>
      </c>
      <c r="G2766" s="21">
        <v>5658</v>
      </c>
    </row>
    <row r="2767" spans="1:7" x14ac:dyDescent="0.25">
      <c r="A2767" s="19" t="s">
        <v>124</v>
      </c>
      <c r="B2767" s="19" t="s">
        <v>1617</v>
      </c>
      <c r="C2767" s="21">
        <v>132230</v>
      </c>
      <c r="D2767" s="21">
        <v>131807</v>
      </c>
      <c r="E2767" s="21">
        <v>131689</v>
      </c>
      <c r="F2767" s="21">
        <v>131295</v>
      </c>
      <c r="G2767" s="21">
        <v>130961</v>
      </c>
    </row>
    <row r="2768" spans="1:7" x14ac:dyDescent="0.25">
      <c r="A2768" s="19" t="s">
        <v>124</v>
      </c>
      <c r="B2768" s="19" t="s">
        <v>2602</v>
      </c>
      <c r="C2768" s="21">
        <v>12769</v>
      </c>
      <c r="D2768" s="21">
        <v>12777</v>
      </c>
      <c r="E2768" s="21">
        <v>12683</v>
      </c>
      <c r="F2768" s="21">
        <v>12880</v>
      </c>
      <c r="G2768" s="21">
        <v>13055</v>
      </c>
    </row>
    <row r="2769" spans="1:7" x14ac:dyDescent="0.25">
      <c r="A2769" s="19" t="s">
        <v>124</v>
      </c>
      <c r="B2769" s="19" t="s">
        <v>2603</v>
      </c>
      <c r="C2769" s="21">
        <v>21358</v>
      </c>
      <c r="D2769" s="21">
        <v>21450</v>
      </c>
      <c r="E2769" s="21">
        <v>21508</v>
      </c>
      <c r="F2769" s="21">
        <v>21761</v>
      </c>
      <c r="G2769" s="21">
        <v>21863</v>
      </c>
    </row>
    <row r="2770" spans="1:7" x14ac:dyDescent="0.25">
      <c r="A2770" s="19" t="s">
        <v>124</v>
      </c>
      <c r="B2770" s="19" t="s">
        <v>1465</v>
      </c>
      <c r="C2770" s="21">
        <v>590551</v>
      </c>
      <c r="D2770" s="21">
        <v>566463</v>
      </c>
      <c r="E2770" s="21">
        <v>546251</v>
      </c>
      <c r="F2770" s="21">
        <v>527622</v>
      </c>
      <c r="G2770" s="21">
        <v>507133</v>
      </c>
    </row>
    <row r="2771" spans="1:7" x14ac:dyDescent="0.25">
      <c r="A2771" s="19" t="s">
        <v>124</v>
      </c>
      <c r="B2771" s="19" t="s">
        <v>1618</v>
      </c>
      <c r="C2771" s="21">
        <v>51070</v>
      </c>
      <c r="D2771" s="21">
        <v>50196</v>
      </c>
      <c r="E2771" s="21">
        <v>49211</v>
      </c>
      <c r="F2771" s="21">
        <v>48212</v>
      </c>
      <c r="G2771" s="21">
        <v>47178</v>
      </c>
    </row>
    <row r="2772" spans="1:7" x14ac:dyDescent="0.25">
      <c r="A2772" s="19" t="s">
        <v>124</v>
      </c>
      <c r="B2772" s="19" t="s">
        <v>2604</v>
      </c>
      <c r="C2772" s="21">
        <v>8010</v>
      </c>
      <c r="D2772" s="21">
        <v>7778</v>
      </c>
      <c r="E2772" s="21">
        <v>7605</v>
      </c>
      <c r="F2772" s="21">
        <v>7915</v>
      </c>
      <c r="G2772" s="21">
        <v>8027</v>
      </c>
    </row>
    <row r="2773" spans="1:7" x14ac:dyDescent="0.25">
      <c r="A2773" s="19" t="s">
        <v>124</v>
      </c>
      <c r="B2773" s="19" t="s">
        <v>2605</v>
      </c>
      <c r="C2773" s="21">
        <v>69984</v>
      </c>
      <c r="D2773" s="21">
        <v>68284</v>
      </c>
      <c r="E2773" s="21">
        <v>65848</v>
      </c>
      <c r="F2773" s="21">
        <v>64478</v>
      </c>
      <c r="G2773" s="21">
        <v>62857</v>
      </c>
    </row>
    <row r="2774" spans="1:7" x14ac:dyDescent="0.25">
      <c r="A2774" s="19" t="s">
        <v>124</v>
      </c>
      <c r="B2774" s="19" t="s">
        <v>2262</v>
      </c>
      <c r="C2774" s="21">
        <v>45539</v>
      </c>
      <c r="D2774" s="21">
        <v>45157</v>
      </c>
      <c r="E2774" s="21">
        <v>44263</v>
      </c>
      <c r="F2774" s="21">
        <v>43753</v>
      </c>
      <c r="G2774" s="21">
        <v>43117</v>
      </c>
    </row>
    <row r="2775" spans="1:7" x14ac:dyDescent="0.25">
      <c r="A2775" s="19" t="s">
        <v>124</v>
      </c>
      <c r="B2775" s="19" t="s">
        <v>2606</v>
      </c>
      <c r="C2775" s="21">
        <v>8713</v>
      </c>
      <c r="D2775" s="21">
        <v>8590</v>
      </c>
      <c r="E2775" s="21">
        <v>8557</v>
      </c>
      <c r="F2775" s="21">
        <v>8652</v>
      </c>
      <c r="G2775" s="21">
        <v>8644</v>
      </c>
    </row>
    <row r="2776" spans="1:7" x14ac:dyDescent="0.25">
      <c r="A2776" s="19" t="s">
        <v>124</v>
      </c>
      <c r="B2776" s="19" t="s">
        <v>2607</v>
      </c>
      <c r="C2776" s="21">
        <v>18010</v>
      </c>
      <c r="D2776" s="21">
        <v>17986</v>
      </c>
      <c r="E2776" s="21">
        <v>17922</v>
      </c>
      <c r="F2776" s="21">
        <v>18098</v>
      </c>
      <c r="G2776" s="21">
        <v>18163</v>
      </c>
    </row>
    <row r="2777" spans="1:7" x14ac:dyDescent="0.25">
      <c r="A2777" s="19" t="s">
        <v>124</v>
      </c>
      <c r="B2777" s="19" t="s">
        <v>2608</v>
      </c>
      <c r="C2777" s="21">
        <v>14179</v>
      </c>
      <c r="D2777" s="21">
        <v>14149</v>
      </c>
      <c r="E2777" s="21">
        <v>14254</v>
      </c>
      <c r="F2777" s="21">
        <v>14446</v>
      </c>
      <c r="G2777" s="21">
        <v>14493</v>
      </c>
    </row>
    <row r="2778" spans="1:7" x14ac:dyDescent="0.25">
      <c r="A2778" s="19" t="s">
        <v>124</v>
      </c>
      <c r="B2778" s="19" t="s">
        <v>2609</v>
      </c>
      <c r="C2778" s="21">
        <v>11840</v>
      </c>
      <c r="D2778" s="21">
        <v>11969</v>
      </c>
      <c r="E2778" s="21">
        <v>11957</v>
      </c>
      <c r="F2778" s="21">
        <v>12121</v>
      </c>
      <c r="G2778" s="21">
        <v>12310</v>
      </c>
    </row>
    <row r="2779" spans="1:7" x14ac:dyDescent="0.25">
      <c r="A2779" s="19" t="s">
        <v>125</v>
      </c>
      <c r="B2779" s="19" t="s">
        <v>2266</v>
      </c>
      <c r="C2779" s="21">
        <v>6710</v>
      </c>
      <c r="D2779" s="21">
        <v>6625</v>
      </c>
      <c r="E2779" s="21">
        <v>6421</v>
      </c>
      <c r="F2779" s="21">
        <v>6478</v>
      </c>
      <c r="G2779" s="21">
        <v>6353</v>
      </c>
    </row>
    <row r="2780" spans="1:7" x14ac:dyDescent="0.25">
      <c r="A2780" s="19" t="s">
        <v>125</v>
      </c>
      <c r="B2780" s="19" t="s">
        <v>2610</v>
      </c>
      <c r="C2780" s="21">
        <v>56046</v>
      </c>
      <c r="D2780" s="21">
        <v>54906</v>
      </c>
      <c r="E2780" s="21">
        <v>53977</v>
      </c>
      <c r="F2780" s="21">
        <v>52975</v>
      </c>
      <c r="G2780" s="21">
        <v>51826</v>
      </c>
    </row>
    <row r="2781" spans="1:7" x14ac:dyDescent="0.25">
      <c r="A2781" s="19" t="s">
        <v>125</v>
      </c>
      <c r="B2781" s="19" t="s">
        <v>2611</v>
      </c>
      <c r="C2781" s="21">
        <v>128289</v>
      </c>
      <c r="D2781" s="21">
        <v>126400</v>
      </c>
      <c r="E2781" s="21">
        <v>124236</v>
      </c>
      <c r="F2781" s="21">
        <v>122201</v>
      </c>
      <c r="G2781" s="21">
        <v>119697</v>
      </c>
    </row>
    <row r="2782" spans="1:7" x14ac:dyDescent="0.25">
      <c r="A2782" s="19" t="s">
        <v>125</v>
      </c>
      <c r="B2782" s="19" t="s">
        <v>1978</v>
      </c>
      <c r="C2782" s="21">
        <v>20463</v>
      </c>
      <c r="D2782" s="21">
        <v>20233</v>
      </c>
      <c r="E2782" s="21">
        <v>20131</v>
      </c>
      <c r="F2782" s="21">
        <v>20324</v>
      </c>
      <c r="G2782" s="21">
        <v>20391</v>
      </c>
    </row>
    <row r="2783" spans="1:7" x14ac:dyDescent="0.25">
      <c r="A2783" s="19" t="s">
        <v>125</v>
      </c>
      <c r="B2783" s="19" t="s">
        <v>2612</v>
      </c>
      <c r="C2783" s="21">
        <v>950</v>
      </c>
      <c r="D2783" s="21">
        <v>974</v>
      </c>
      <c r="E2783" s="21">
        <v>1013</v>
      </c>
      <c r="F2783" s="21">
        <v>1076</v>
      </c>
      <c r="G2783" s="21">
        <v>1107</v>
      </c>
    </row>
    <row r="2784" spans="1:7" x14ac:dyDescent="0.25">
      <c r="A2784" s="19" t="s">
        <v>125</v>
      </c>
      <c r="B2784" s="19" t="s">
        <v>1520</v>
      </c>
      <c r="C2784" s="21">
        <v>355481</v>
      </c>
      <c r="D2784" s="21">
        <v>351101</v>
      </c>
      <c r="E2784" s="21">
        <v>346658</v>
      </c>
      <c r="F2784" s="21">
        <v>341000</v>
      </c>
      <c r="G2784" s="21">
        <v>334597</v>
      </c>
    </row>
    <row r="2785" spans="1:7" x14ac:dyDescent="0.25">
      <c r="A2785" s="19" t="s">
        <v>125</v>
      </c>
      <c r="B2785" s="19" t="s">
        <v>2613</v>
      </c>
      <c r="C2785" s="21">
        <v>19938</v>
      </c>
      <c r="D2785" s="21">
        <v>19943</v>
      </c>
      <c r="E2785" s="21">
        <v>19868</v>
      </c>
      <c r="F2785" s="21">
        <v>20242</v>
      </c>
      <c r="G2785" s="21">
        <v>20748</v>
      </c>
    </row>
    <row r="2786" spans="1:7" x14ac:dyDescent="0.25">
      <c r="A2786" s="19" t="s">
        <v>125</v>
      </c>
      <c r="B2786" s="19" t="s">
        <v>2614</v>
      </c>
      <c r="C2786" s="21">
        <v>10012</v>
      </c>
      <c r="D2786" s="21">
        <v>10003</v>
      </c>
      <c r="E2786" s="21">
        <v>10006</v>
      </c>
      <c r="F2786" s="21">
        <v>10206</v>
      </c>
      <c r="G2786" s="21">
        <v>10359</v>
      </c>
    </row>
    <row r="2787" spans="1:7" x14ac:dyDescent="0.25">
      <c r="A2787" s="19" t="s">
        <v>125</v>
      </c>
      <c r="B2787" s="19" t="s">
        <v>1176</v>
      </c>
      <c r="C2787" s="21">
        <v>5051</v>
      </c>
      <c r="D2787" s="21">
        <v>5002</v>
      </c>
      <c r="E2787" s="21">
        <v>5025</v>
      </c>
      <c r="F2787" s="21">
        <v>4952</v>
      </c>
      <c r="G2787" s="21">
        <v>4962</v>
      </c>
    </row>
    <row r="2788" spans="1:7" x14ac:dyDescent="0.25">
      <c r="A2788" s="19" t="s">
        <v>125</v>
      </c>
      <c r="B2788" s="19" t="s">
        <v>1178</v>
      </c>
      <c r="C2788" s="21">
        <v>9754</v>
      </c>
      <c r="D2788" s="21">
        <v>9686</v>
      </c>
      <c r="E2788" s="21">
        <v>9589</v>
      </c>
      <c r="F2788" s="21">
        <v>9622</v>
      </c>
      <c r="G2788" s="21">
        <v>9551</v>
      </c>
    </row>
    <row r="2789" spans="1:7" x14ac:dyDescent="0.25">
      <c r="A2789" s="19" t="s">
        <v>125</v>
      </c>
      <c r="B2789" s="19" t="s">
        <v>1802</v>
      </c>
      <c r="C2789" s="21">
        <v>54839</v>
      </c>
      <c r="D2789" s="21">
        <v>52678</v>
      </c>
      <c r="E2789" s="21">
        <v>50761</v>
      </c>
      <c r="F2789" s="21">
        <v>49676</v>
      </c>
      <c r="G2789" s="21">
        <v>48113</v>
      </c>
    </row>
    <row r="2790" spans="1:7" x14ac:dyDescent="0.25">
      <c r="A2790" s="19" t="s">
        <v>125</v>
      </c>
      <c r="B2790" s="19" t="s">
        <v>2615</v>
      </c>
      <c r="C2790" s="21">
        <v>12017</v>
      </c>
      <c r="D2790" s="21">
        <v>11629</v>
      </c>
      <c r="E2790" s="21">
        <v>11293</v>
      </c>
      <c r="F2790" s="21">
        <v>11016</v>
      </c>
      <c r="G2790" s="21">
        <v>10551</v>
      </c>
    </row>
    <row r="2791" spans="1:7" x14ac:dyDescent="0.25">
      <c r="A2791" s="19" t="s">
        <v>125</v>
      </c>
      <c r="B2791" s="19" t="s">
        <v>1436</v>
      </c>
      <c r="C2791" s="21">
        <v>7886</v>
      </c>
      <c r="D2791" s="21">
        <v>7677</v>
      </c>
      <c r="E2791" s="21">
        <v>7520</v>
      </c>
      <c r="F2791" s="21">
        <v>7297</v>
      </c>
      <c r="G2791" s="21">
        <v>7039</v>
      </c>
    </row>
    <row r="2792" spans="1:7" x14ac:dyDescent="0.25">
      <c r="A2792" s="19" t="s">
        <v>125</v>
      </c>
      <c r="B2792" s="19" t="s">
        <v>2616</v>
      </c>
      <c r="C2792" s="21">
        <v>13188</v>
      </c>
      <c r="D2792" s="21">
        <v>12987</v>
      </c>
      <c r="E2792" s="21">
        <v>12821</v>
      </c>
      <c r="F2792" s="21">
        <v>12655</v>
      </c>
      <c r="G2792" s="21">
        <v>12620</v>
      </c>
    </row>
    <row r="2793" spans="1:7" x14ac:dyDescent="0.25">
      <c r="A2793" s="19" t="s">
        <v>125</v>
      </c>
      <c r="B2793" s="19" t="s">
        <v>980</v>
      </c>
      <c r="C2793" s="21">
        <v>12124</v>
      </c>
      <c r="D2793" s="21">
        <v>11956</v>
      </c>
      <c r="E2793" s="21">
        <v>11829</v>
      </c>
      <c r="F2793" s="21">
        <v>11370</v>
      </c>
      <c r="G2793" s="21">
        <v>11039</v>
      </c>
    </row>
    <row r="2794" spans="1:7" x14ac:dyDescent="0.25">
      <c r="A2794" s="19" t="s">
        <v>125</v>
      </c>
      <c r="B2794" s="19" t="s">
        <v>2617</v>
      </c>
      <c r="C2794" s="21">
        <v>1479</v>
      </c>
      <c r="D2794" s="21">
        <v>1438</v>
      </c>
      <c r="E2794" s="21">
        <v>1407</v>
      </c>
      <c r="F2794" s="21">
        <v>1459</v>
      </c>
      <c r="G2794" s="21">
        <v>1491</v>
      </c>
    </row>
    <row r="2795" spans="1:7" x14ac:dyDescent="0.25">
      <c r="A2795" s="19" t="s">
        <v>125</v>
      </c>
      <c r="B2795" s="19" t="s">
        <v>2618</v>
      </c>
      <c r="C2795" s="21">
        <v>2483</v>
      </c>
      <c r="D2795" s="21">
        <v>2456</v>
      </c>
      <c r="E2795" s="21">
        <v>2395</v>
      </c>
      <c r="F2795" s="21">
        <v>2313</v>
      </c>
      <c r="G2795" s="21">
        <v>2300</v>
      </c>
    </row>
    <row r="2796" spans="1:7" x14ac:dyDescent="0.25">
      <c r="A2796" s="19" t="s">
        <v>125</v>
      </c>
      <c r="B2796" s="19" t="s">
        <v>2619</v>
      </c>
      <c r="C2796" s="21">
        <v>1160437</v>
      </c>
      <c r="D2796" s="21">
        <v>1148692</v>
      </c>
      <c r="E2796" s="21">
        <v>1136719</v>
      </c>
      <c r="F2796" s="21">
        <v>1120109</v>
      </c>
      <c r="G2796" s="21">
        <v>1102273</v>
      </c>
    </row>
    <row r="2797" spans="1:7" x14ac:dyDescent="0.25">
      <c r="A2797" s="19" t="s">
        <v>125</v>
      </c>
      <c r="B2797" s="19" t="s">
        <v>1202</v>
      </c>
      <c r="C2797" s="21">
        <v>15308</v>
      </c>
      <c r="D2797" s="21">
        <v>15358</v>
      </c>
      <c r="E2797" s="21">
        <v>15277</v>
      </c>
      <c r="F2797" s="21">
        <v>15329</v>
      </c>
      <c r="G2797" s="21">
        <v>15239</v>
      </c>
    </row>
    <row r="2798" spans="1:7" x14ac:dyDescent="0.25">
      <c r="A2798" s="19" t="s">
        <v>125</v>
      </c>
      <c r="B2798" s="19" t="s">
        <v>2620</v>
      </c>
      <c r="C2798" s="21">
        <v>30939</v>
      </c>
      <c r="D2798" s="21">
        <v>30503</v>
      </c>
      <c r="E2798" s="21">
        <v>29921</v>
      </c>
      <c r="F2798" s="21">
        <v>29232</v>
      </c>
      <c r="G2798" s="21">
        <v>28654</v>
      </c>
    </row>
    <row r="2799" spans="1:7" x14ac:dyDescent="0.25">
      <c r="A2799" s="19" t="s">
        <v>125</v>
      </c>
      <c r="B2799" s="19" t="s">
        <v>1089</v>
      </c>
      <c r="C2799" s="21">
        <v>21620</v>
      </c>
      <c r="D2799" s="21">
        <v>21497</v>
      </c>
      <c r="E2799" s="21">
        <v>21292</v>
      </c>
      <c r="F2799" s="21">
        <v>21131</v>
      </c>
      <c r="G2799" s="21">
        <v>20858</v>
      </c>
    </row>
    <row r="2800" spans="1:7" x14ac:dyDescent="0.25">
      <c r="A2800" s="19" t="s">
        <v>125</v>
      </c>
      <c r="B2800" s="19" t="s">
        <v>1205</v>
      </c>
      <c r="C2800" s="21">
        <v>42145</v>
      </c>
      <c r="D2800" s="21">
        <v>41890</v>
      </c>
      <c r="E2800" s="21">
        <v>41330</v>
      </c>
      <c r="F2800" s="21">
        <v>40512</v>
      </c>
      <c r="G2800" s="21">
        <v>39640</v>
      </c>
    </row>
    <row r="2801" spans="1:7" x14ac:dyDescent="0.25">
      <c r="A2801" s="19" t="s">
        <v>125</v>
      </c>
      <c r="B2801" s="19" t="s">
        <v>2621</v>
      </c>
      <c r="C2801" s="21">
        <v>72259</v>
      </c>
      <c r="D2801" s="21">
        <v>69989</v>
      </c>
      <c r="E2801" s="21">
        <v>67486</v>
      </c>
      <c r="F2801" s="21">
        <v>64612</v>
      </c>
      <c r="G2801" s="21">
        <v>62639</v>
      </c>
    </row>
    <row r="2802" spans="1:7" x14ac:dyDescent="0.25">
      <c r="A2802" s="19" t="s">
        <v>125</v>
      </c>
      <c r="B2802" s="19" t="s">
        <v>2622</v>
      </c>
      <c r="C2802" s="21">
        <v>35734</v>
      </c>
      <c r="D2802" s="21">
        <v>35405</v>
      </c>
      <c r="E2802" s="21">
        <v>35228</v>
      </c>
      <c r="F2802" s="21">
        <v>36264</v>
      </c>
      <c r="G2802" s="21">
        <v>37791</v>
      </c>
    </row>
    <row r="2803" spans="1:7" x14ac:dyDescent="0.25">
      <c r="A2803" s="19" t="s">
        <v>125</v>
      </c>
      <c r="B2803" s="19" t="s">
        <v>2623</v>
      </c>
      <c r="C2803" s="21">
        <v>636235</v>
      </c>
      <c r="D2803" s="21">
        <v>621520</v>
      </c>
      <c r="E2803" s="21">
        <v>606742</v>
      </c>
      <c r="F2803" s="21">
        <v>590288</v>
      </c>
      <c r="G2803" s="21">
        <v>572667</v>
      </c>
    </row>
    <row r="2804" spans="1:7" x14ac:dyDescent="0.25">
      <c r="A2804" s="19" t="s">
        <v>125</v>
      </c>
      <c r="B2804" s="19" t="s">
        <v>2624</v>
      </c>
      <c r="C2804" s="21">
        <v>34091</v>
      </c>
      <c r="D2804" s="21">
        <v>33067</v>
      </c>
      <c r="E2804" s="21">
        <v>31890</v>
      </c>
      <c r="F2804" s="21">
        <v>30375</v>
      </c>
      <c r="G2804" s="21">
        <v>29118</v>
      </c>
    </row>
    <row r="2805" spans="1:7" x14ac:dyDescent="0.25">
      <c r="A2805" s="19" t="s">
        <v>125</v>
      </c>
      <c r="B2805" s="19" t="s">
        <v>993</v>
      </c>
      <c r="C2805" s="21">
        <v>177556</v>
      </c>
      <c r="D2805" s="21">
        <v>171567</v>
      </c>
      <c r="E2805" s="21">
        <v>165929</v>
      </c>
      <c r="F2805" s="21">
        <v>159352</v>
      </c>
      <c r="G2805" s="21">
        <v>154650</v>
      </c>
    </row>
    <row r="2806" spans="1:7" x14ac:dyDescent="0.25">
      <c r="A2806" s="19" t="s">
        <v>125</v>
      </c>
      <c r="B2806" s="19" t="s">
        <v>1369</v>
      </c>
      <c r="C2806" s="21">
        <v>2711</v>
      </c>
      <c r="D2806" s="21">
        <v>2671</v>
      </c>
      <c r="E2806" s="21">
        <v>2702</v>
      </c>
      <c r="F2806" s="21">
        <v>2671</v>
      </c>
      <c r="G2806" s="21">
        <v>2690</v>
      </c>
    </row>
    <row r="2807" spans="1:7" x14ac:dyDescent="0.25">
      <c r="A2807" s="19" t="s">
        <v>125</v>
      </c>
      <c r="B2807" s="19" t="s">
        <v>2625</v>
      </c>
      <c r="C2807" s="21">
        <v>260213</v>
      </c>
      <c r="D2807" s="21">
        <v>255697</v>
      </c>
      <c r="E2807" s="21">
        <v>251576</v>
      </c>
      <c r="F2807" s="21">
        <v>247131</v>
      </c>
      <c r="G2807" s="21">
        <v>242872</v>
      </c>
    </row>
    <row r="2808" spans="1:7" x14ac:dyDescent="0.25">
      <c r="A2808" s="19" t="s">
        <v>126</v>
      </c>
      <c r="B2808" s="19" t="s">
        <v>2626</v>
      </c>
      <c r="C2808" s="21">
        <v>36777</v>
      </c>
      <c r="D2808" s="21">
        <v>36873</v>
      </c>
      <c r="E2808" s="21">
        <v>36900</v>
      </c>
      <c r="F2808" s="21">
        <v>36931</v>
      </c>
      <c r="G2808" s="21">
        <v>36929</v>
      </c>
    </row>
    <row r="2809" spans="1:7" x14ac:dyDescent="0.25">
      <c r="A2809" s="19" t="s">
        <v>126</v>
      </c>
      <c r="B2809" s="19" t="s">
        <v>2627</v>
      </c>
      <c r="C2809" s="21">
        <v>35470</v>
      </c>
      <c r="D2809" s="21">
        <v>35520</v>
      </c>
      <c r="E2809" s="21">
        <v>35675</v>
      </c>
      <c r="F2809" s="21">
        <v>35911</v>
      </c>
      <c r="G2809" s="21">
        <v>36153</v>
      </c>
    </row>
    <row r="2810" spans="1:7" x14ac:dyDescent="0.25">
      <c r="A2810" s="19" t="s">
        <v>126</v>
      </c>
      <c r="B2810" s="19" t="s">
        <v>2628</v>
      </c>
      <c r="C2810" s="21">
        <v>29993</v>
      </c>
      <c r="D2810" s="21">
        <v>30236</v>
      </c>
      <c r="E2810" s="21">
        <v>30141</v>
      </c>
      <c r="F2810" s="21">
        <v>30154</v>
      </c>
      <c r="G2810" s="21">
        <v>30645</v>
      </c>
    </row>
    <row r="2811" spans="1:7" x14ac:dyDescent="0.25">
      <c r="A2811" s="19" t="s">
        <v>126</v>
      </c>
      <c r="B2811" s="19" t="s">
        <v>2629</v>
      </c>
      <c r="C2811" s="21">
        <v>163774</v>
      </c>
      <c r="D2811" s="21">
        <v>163571</v>
      </c>
      <c r="E2811" s="21">
        <v>163031</v>
      </c>
      <c r="F2811" s="21">
        <v>161563</v>
      </c>
      <c r="G2811" s="21">
        <v>161293</v>
      </c>
    </row>
    <row r="2812" spans="1:7" x14ac:dyDescent="0.25">
      <c r="A2812" s="19" t="s">
        <v>126</v>
      </c>
      <c r="B2812" s="19" t="s">
        <v>1770</v>
      </c>
      <c r="C2812" s="21">
        <v>6163</v>
      </c>
      <c r="D2812" s="21">
        <v>6234</v>
      </c>
      <c r="E2812" s="21">
        <v>6184</v>
      </c>
      <c r="F2812" s="21">
        <v>6224</v>
      </c>
      <c r="G2812" s="21">
        <v>6193</v>
      </c>
    </row>
    <row r="2813" spans="1:7" x14ac:dyDescent="0.25">
      <c r="A2813" s="19" t="s">
        <v>126</v>
      </c>
      <c r="B2813" s="19" t="s">
        <v>958</v>
      </c>
      <c r="C2813" s="21">
        <v>49402</v>
      </c>
      <c r="D2813" s="21">
        <v>49258</v>
      </c>
      <c r="E2813" s="21">
        <v>48969</v>
      </c>
      <c r="F2813" s="21">
        <v>48963</v>
      </c>
      <c r="G2813" s="21">
        <v>48988</v>
      </c>
    </row>
    <row r="2814" spans="1:7" x14ac:dyDescent="0.25">
      <c r="A2814" s="19" t="s">
        <v>126</v>
      </c>
      <c r="B2814" s="19" t="s">
        <v>2630</v>
      </c>
      <c r="C2814" s="21">
        <v>7235</v>
      </c>
      <c r="D2814" s="21">
        <v>7110</v>
      </c>
      <c r="E2814" s="21">
        <v>6975</v>
      </c>
      <c r="F2814" s="21">
        <v>6921</v>
      </c>
      <c r="G2814" s="21">
        <v>6871</v>
      </c>
    </row>
    <row r="2815" spans="1:7" x14ac:dyDescent="0.25">
      <c r="A2815" s="19" t="s">
        <v>126</v>
      </c>
      <c r="B2815" s="19" t="s">
        <v>2631</v>
      </c>
      <c r="C2815" s="21">
        <v>25362</v>
      </c>
      <c r="D2815" s="21">
        <v>25295</v>
      </c>
      <c r="E2815" s="21">
        <v>25360</v>
      </c>
      <c r="F2815" s="21">
        <v>25331</v>
      </c>
      <c r="G2815" s="21">
        <v>25240</v>
      </c>
    </row>
    <row r="2816" spans="1:7" x14ac:dyDescent="0.25">
      <c r="A2816" s="19" t="s">
        <v>126</v>
      </c>
      <c r="B2816" s="19" t="s">
        <v>1125</v>
      </c>
      <c r="C2816" s="21">
        <v>28892</v>
      </c>
      <c r="D2816" s="21">
        <v>28888</v>
      </c>
      <c r="E2816" s="21">
        <v>28964</v>
      </c>
      <c r="F2816" s="21">
        <v>28908</v>
      </c>
      <c r="G2816" s="21">
        <v>28887</v>
      </c>
    </row>
    <row r="2817" spans="1:7" x14ac:dyDescent="0.25">
      <c r="A2817" s="19" t="s">
        <v>126</v>
      </c>
      <c r="B2817" s="19" t="s">
        <v>2118</v>
      </c>
      <c r="C2817" s="21">
        <v>27037</v>
      </c>
      <c r="D2817" s="21">
        <v>26859</v>
      </c>
      <c r="E2817" s="21">
        <v>26811</v>
      </c>
      <c r="F2817" s="21">
        <v>26766</v>
      </c>
      <c r="G2817" s="21">
        <v>27034</v>
      </c>
    </row>
    <row r="2818" spans="1:7" x14ac:dyDescent="0.25">
      <c r="A2818" s="19" t="s">
        <v>126</v>
      </c>
      <c r="B2818" s="19" t="s">
        <v>2632</v>
      </c>
      <c r="C2818" s="21">
        <v>58191</v>
      </c>
      <c r="D2818" s="21">
        <v>58596</v>
      </c>
      <c r="E2818" s="21">
        <v>59006</v>
      </c>
      <c r="F2818" s="21">
        <v>59122</v>
      </c>
      <c r="G2818" s="21">
        <v>59544</v>
      </c>
    </row>
    <row r="2819" spans="1:7" x14ac:dyDescent="0.25">
      <c r="A2819" s="19" t="s">
        <v>126</v>
      </c>
      <c r="B2819" s="19" t="s">
        <v>993</v>
      </c>
      <c r="C2819" s="21">
        <v>58409</v>
      </c>
      <c r="D2819" s="21">
        <v>58079</v>
      </c>
      <c r="E2819" s="21">
        <v>58253</v>
      </c>
      <c r="F2819" s="21">
        <v>58355</v>
      </c>
      <c r="G2819" s="21">
        <v>58652</v>
      </c>
    </row>
    <row r="2820" spans="1:7" x14ac:dyDescent="0.25">
      <c r="A2820" s="19" t="s">
        <v>126</v>
      </c>
      <c r="B2820" s="19" t="s">
        <v>1215</v>
      </c>
      <c r="C2820" s="21">
        <v>42222</v>
      </c>
      <c r="D2820" s="21">
        <v>42635</v>
      </c>
      <c r="E2820" s="21">
        <v>42851</v>
      </c>
      <c r="F2820" s="21">
        <v>43163</v>
      </c>
      <c r="G2820" s="21">
        <v>43246</v>
      </c>
    </row>
    <row r="2821" spans="1:7" x14ac:dyDescent="0.25">
      <c r="A2821" s="19" t="s">
        <v>126</v>
      </c>
      <c r="B2821" s="19" t="s">
        <v>2633</v>
      </c>
      <c r="C2821" s="21">
        <v>55062</v>
      </c>
      <c r="D2821" s="21">
        <v>55204</v>
      </c>
      <c r="E2821" s="21">
        <v>55224</v>
      </c>
      <c r="F2821" s="21">
        <v>55345</v>
      </c>
      <c r="G2821" s="21">
        <v>55541</v>
      </c>
    </row>
    <row r="2822" spans="1:7" x14ac:dyDescent="0.25">
      <c r="A2822" s="19" t="s">
        <v>127</v>
      </c>
      <c r="B2822" s="19" t="s">
        <v>2634</v>
      </c>
      <c r="C2822" s="21">
        <v>32316</v>
      </c>
      <c r="D2822" s="21">
        <v>32581</v>
      </c>
      <c r="E2822" s="21">
        <v>32685</v>
      </c>
      <c r="F2822" s="21">
        <v>32871</v>
      </c>
      <c r="G2822" s="21">
        <v>32914</v>
      </c>
    </row>
    <row r="2823" spans="1:7" x14ac:dyDescent="0.25">
      <c r="A2823" s="19" t="s">
        <v>127</v>
      </c>
      <c r="B2823" s="19" t="s">
        <v>2635</v>
      </c>
      <c r="C2823" s="21">
        <v>109330</v>
      </c>
      <c r="D2823" s="21">
        <v>108377</v>
      </c>
      <c r="E2823" s="21">
        <v>107768</v>
      </c>
      <c r="F2823" s="21">
        <v>106431</v>
      </c>
      <c r="G2823" s="21">
        <v>105117</v>
      </c>
    </row>
    <row r="2824" spans="1:7" x14ac:dyDescent="0.25">
      <c r="A2824" s="19" t="s">
        <v>127</v>
      </c>
      <c r="B2824" s="19" t="s">
        <v>2135</v>
      </c>
      <c r="C2824" s="21">
        <v>14860</v>
      </c>
      <c r="D2824" s="21">
        <v>14986</v>
      </c>
      <c r="E2824" s="21">
        <v>15128</v>
      </c>
      <c r="F2824" s="21">
        <v>15387</v>
      </c>
      <c r="G2824" s="21">
        <v>15425</v>
      </c>
    </row>
    <row r="2825" spans="1:7" x14ac:dyDescent="0.25">
      <c r="A2825" s="19" t="s">
        <v>127</v>
      </c>
      <c r="B2825" s="19" t="s">
        <v>2636</v>
      </c>
      <c r="C2825" s="21">
        <v>13145</v>
      </c>
      <c r="D2825" s="21">
        <v>13057</v>
      </c>
      <c r="E2825" s="21">
        <v>12980</v>
      </c>
      <c r="F2825" s="21">
        <v>12801</v>
      </c>
      <c r="G2825" s="21">
        <v>12784</v>
      </c>
    </row>
    <row r="2826" spans="1:7" x14ac:dyDescent="0.25">
      <c r="A2826" s="19" t="s">
        <v>127</v>
      </c>
      <c r="B2826" s="19" t="s">
        <v>2637</v>
      </c>
      <c r="C2826" s="21">
        <v>31605</v>
      </c>
      <c r="D2826" s="21">
        <v>31684</v>
      </c>
      <c r="E2826" s="21">
        <v>31863</v>
      </c>
      <c r="F2826" s="21">
        <v>31887</v>
      </c>
      <c r="G2826" s="21">
        <v>31836</v>
      </c>
    </row>
    <row r="2827" spans="1:7" x14ac:dyDescent="0.25">
      <c r="A2827" s="19" t="s">
        <v>127</v>
      </c>
      <c r="B2827" s="19" t="s">
        <v>2638</v>
      </c>
      <c r="C2827" s="21">
        <v>15911</v>
      </c>
      <c r="D2827" s="21">
        <v>15881</v>
      </c>
      <c r="E2827" s="21">
        <v>15723</v>
      </c>
      <c r="F2827" s="21">
        <v>15528</v>
      </c>
      <c r="G2827" s="21">
        <v>15492</v>
      </c>
    </row>
    <row r="2828" spans="1:7" x14ac:dyDescent="0.25">
      <c r="A2828" s="19" t="s">
        <v>127</v>
      </c>
      <c r="B2828" s="19" t="s">
        <v>2639</v>
      </c>
      <c r="C2828" s="21">
        <v>236842</v>
      </c>
      <c r="D2828" s="21">
        <v>236025</v>
      </c>
      <c r="E2828" s="21">
        <v>234647</v>
      </c>
      <c r="F2828" s="21">
        <v>231259</v>
      </c>
      <c r="G2828" s="21">
        <v>228548</v>
      </c>
    </row>
    <row r="2829" spans="1:7" x14ac:dyDescent="0.25">
      <c r="A2829" s="19" t="s">
        <v>127</v>
      </c>
      <c r="B2829" s="19" t="s">
        <v>2640</v>
      </c>
      <c r="C2829" s="21">
        <v>75558</v>
      </c>
      <c r="D2829" s="21">
        <v>75535</v>
      </c>
      <c r="E2829" s="21">
        <v>75177</v>
      </c>
      <c r="F2829" s="21">
        <v>74834</v>
      </c>
      <c r="G2829" s="21">
        <v>74292</v>
      </c>
    </row>
    <row r="2830" spans="1:7" x14ac:dyDescent="0.25">
      <c r="A2830" s="19" t="s">
        <v>127</v>
      </c>
      <c r="B2830" s="19" t="s">
        <v>1623</v>
      </c>
      <c r="C2830" s="21">
        <v>4147</v>
      </c>
      <c r="D2830" s="21">
        <v>4253</v>
      </c>
      <c r="E2830" s="21">
        <v>4266</v>
      </c>
      <c r="F2830" s="21">
        <v>4409</v>
      </c>
      <c r="G2830" s="21">
        <v>4460</v>
      </c>
    </row>
    <row r="2831" spans="1:7" x14ac:dyDescent="0.25">
      <c r="A2831" s="19" t="s">
        <v>127</v>
      </c>
      <c r="B2831" s="19" t="s">
        <v>2324</v>
      </c>
      <c r="C2831" s="21">
        <v>78997</v>
      </c>
      <c r="D2831" s="21">
        <v>78882</v>
      </c>
      <c r="E2831" s="21">
        <v>78378</v>
      </c>
      <c r="F2831" s="21">
        <v>77993</v>
      </c>
      <c r="G2831" s="21">
        <v>77629</v>
      </c>
    </row>
    <row r="2832" spans="1:7" x14ac:dyDescent="0.25">
      <c r="A2832" s="19" t="s">
        <v>127</v>
      </c>
      <c r="B2832" s="19" t="s">
        <v>2641</v>
      </c>
      <c r="C2832" s="21">
        <v>6280</v>
      </c>
      <c r="D2832" s="21">
        <v>6303</v>
      </c>
      <c r="E2832" s="21">
        <v>6354</v>
      </c>
      <c r="F2832" s="21">
        <v>6472</v>
      </c>
      <c r="G2832" s="21">
        <v>6532</v>
      </c>
    </row>
    <row r="2833" spans="1:7" x14ac:dyDescent="0.25">
      <c r="A2833" s="19" t="s">
        <v>127</v>
      </c>
      <c r="B2833" s="19" t="s">
        <v>2642</v>
      </c>
      <c r="C2833" s="21">
        <v>33419</v>
      </c>
      <c r="D2833" s="21">
        <v>33352</v>
      </c>
      <c r="E2833" s="21">
        <v>33313</v>
      </c>
      <c r="F2833" s="21">
        <v>33252</v>
      </c>
      <c r="G2833" s="21">
        <v>33380</v>
      </c>
    </row>
    <row r="2834" spans="1:7" x14ac:dyDescent="0.25">
      <c r="A2834" s="19" t="s">
        <v>127</v>
      </c>
      <c r="B2834" s="19" t="s">
        <v>2142</v>
      </c>
      <c r="C2834" s="21">
        <v>16231</v>
      </c>
      <c r="D2834" s="21">
        <v>16336</v>
      </c>
      <c r="E2834" s="21">
        <v>16570</v>
      </c>
      <c r="F2834" s="21">
        <v>16618</v>
      </c>
      <c r="G2834" s="21">
        <v>16845</v>
      </c>
    </row>
    <row r="2835" spans="1:7" x14ac:dyDescent="0.25">
      <c r="A2835" s="19" t="s">
        <v>127</v>
      </c>
      <c r="B2835" s="19" t="s">
        <v>1515</v>
      </c>
      <c r="C2835" s="21">
        <v>21004</v>
      </c>
      <c r="D2835" s="21">
        <v>21369</v>
      </c>
      <c r="E2835" s="21">
        <v>21604</v>
      </c>
      <c r="F2835" s="21">
        <v>22212</v>
      </c>
      <c r="G2835" s="21">
        <v>22752</v>
      </c>
    </row>
    <row r="2836" spans="1:7" x14ac:dyDescent="0.25">
      <c r="A2836" s="19" t="s">
        <v>127</v>
      </c>
      <c r="B2836" s="19" t="s">
        <v>2643</v>
      </c>
      <c r="C2836" s="21">
        <v>17148</v>
      </c>
      <c r="D2836" s="21">
        <v>17043</v>
      </c>
      <c r="E2836" s="21">
        <v>17038</v>
      </c>
      <c r="F2836" s="21">
        <v>17051</v>
      </c>
      <c r="G2836" s="21">
        <v>17017</v>
      </c>
    </row>
    <row r="2837" spans="1:7" x14ac:dyDescent="0.25">
      <c r="A2837" s="19" t="s">
        <v>127</v>
      </c>
      <c r="B2837" s="19" t="s">
        <v>1633</v>
      </c>
      <c r="C2837" s="21">
        <v>54885</v>
      </c>
      <c r="D2837" s="21">
        <v>55137</v>
      </c>
      <c r="E2837" s="21">
        <v>55326</v>
      </c>
      <c r="F2837" s="21">
        <v>55419</v>
      </c>
      <c r="G2837" s="21">
        <v>55356</v>
      </c>
    </row>
    <row r="2838" spans="1:7" x14ac:dyDescent="0.25">
      <c r="A2838" s="19" t="s">
        <v>127</v>
      </c>
      <c r="B2838" s="19" t="s">
        <v>1754</v>
      </c>
      <c r="C2838" s="21">
        <v>30725</v>
      </c>
      <c r="D2838" s="21">
        <v>30751</v>
      </c>
      <c r="E2838" s="21">
        <v>30432</v>
      </c>
      <c r="F2838" s="21">
        <v>30099</v>
      </c>
      <c r="G2838" s="21">
        <v>29900</v>
      </c>
    </row>
    <row r="2839" spans="1:7" x14ac:dyDescent="0.25">
      <c r="A2839" s="19" t="s">
        <v>127</v>
      </c>
      <c r="B2839" s="19" t="s">
        <v>1046</v>
      </c>
      <c r="C2839" s="21">
        <v>29791</v>
      </c>
      <c r="D2839" s="21">
        <v>29741</v>
      </c>
      <c r="E2839" s="21">
        <v>29812</v>
      </c>
      <c r="F2839" s="21">
        <v>29789</v>
      </c>
      <c r="G2839" s="21">
        <v>29870</v>
      </c>
    </row>
    <row r="2840" spans="1:7" x14ac:dyDescent="0.25">
      <c r="A2840" s="19" t="s">
        <v>127</v>
      </c>
      <c r="B2840" s="19" t="s">
        <v>2644</v>
      </c>
      <c r="C2840" s="21">
        <v>6963</v>
      </c>
      <c r="D2840" s="21">
        <v>7000</v>
      </c>
      <c r="E2840" s="21">
        <v>7026</v>
      </c>
      <c r="F2840" s="21">
        <v>7034</v>
      </c>
      <c r="G2840" s="21">
        <v>7046</v>
      </c>
    </row>
    <row r="2841" spans="1:7" x14ac:dyDescent="0.25">
      <c r="A2841" s="19" t="s">
        <v>127</v>
      </c>
      <c r="B2841" s="19" t="s">
        <v>1225</v>
      </c>
      <c r="C2841" s="21">
        <v>11880</v>
      </c>
      <c r="D2841" s="21">
        <v>11944</v>
      </c>
      <c r="E2841" s="21">
        <v>12077</v>
      </c>
      <c r="F2841" s="21">
        <v>12119</v>
      </c>
      <c r="G2841" s="21">
        <v>12179</v>
      </c>
    </row>
    <row r="2842" spans="1:7" x14ac:dyDescent="0.25">
      <c r="A2842" s="19" t="s">
        <v>127</v>
      </c>
      <c r="B2842" s="19" t="s">
        <v>2364</v>
      </c>
      <c r="C2842" s="21">
        <v>352802</v>
      </c>
      <c r="D2842" s="21">
        <v>348281</v>
      </c>
      <c r="E2842" s="21">
        <v>343276</v>
      </c>
      <c r="F2842" s="21">
        <v>338479</v>
      </c>
      <c r="G2842" s="21">
        <v>334915</v>
      </c>
    </row>
    <row r="2843" spans="1:7" x14ac:dyDescent="0.25">
      <c r="A2843" s="19" t="s">
        <v>127</v>
      </c>
      <c r="B2843" s="19" t="s">
        <v>941</v>
      </c>
      <c r="C2843" s="21">
        <v>14619</v>
      </c>
      <c r="D2843" s="21">
        <v>14511</v>
      </c>
      <c r="E2843" s="21">
        <v>14454</v>
      </c>
      <c r="F2843" s="21">
        <v>14294</v>
      </c>
      <c r="G2843" s="21">
        <v>14239</v>
      </c>
    </row>
    <row r="2844" spans="1:7" x14ac:dyDescent="0.25">
      <c r="A2844" s="19" t="s">
        <v>127</v>
      </c>
      <c r="B2844" s="19" t="s">
        <v>2273</v>
      </c>
      <c r="C2844" s="21">
        <v>5131</v>
      </c>
      <c r="D2844" s="21">
        <v>5102</v>
      </c>
      <c r="E2844" s="21">
        <v>5062</v>
      </c>
      <c r="F2844" s="21">
        <v>5120</v>
      </c>
      <c r="G2844" s="21">
        <v>5136</v>
      </c>
    </row>
    <row r="2845" spans="1:7" x14ac:dyDescent="0.25">
      <c r="A2845" s="19" t="s">
        <v>127</v>
      </c>
      <c r="B2845" s="19" t="s">
        <v>2645</v>
      </c>
      <c r="C2845" s="21">
        <v>52605</v>
      </c>
      <c r="D2845" s="21">
        <v>51795</v>
      </c>
      <c r="E2845" s="21">
        <v>51235</v>
      </c>
      <c r="F2845" s="21">
        <v>50319</v>
      </c>
      <c r="G2845" s="21">
        <v>49551</v>
      </c>
    </row>
    <row r="2846" spans="1:7" x14ac:dyDescent="0.25">
      <c r="A2846" s="19" t="s">
        <v>127</v>
      </c>
      <c r="B2846" s="19" t="s">
        <v>1423</v>
      </c>
      <c r="C2846" s="21">
        <v>9932</v>
      </c>
      <c r="D2846" s="21">
        <v>9857</v>
      </c>
      <c r="E2846" s="21">
        <v>9828</v>
      </c>
      <c r="F2846" s="21">
        <v>9745</v>
      </c>
      <c r="G2846" s="21">
        <v>9756</v>
      </c>
    </row>
    <row r="2847" spans="1:7" x14ac:dyDescent="0.25">
      <c r="A2847" s="19" t="s">
        <v>127</v>
      </c>
      <c r="B2847" s="19" t="s">
        <v>2646</v>
      </c>
      <c r="C2847" s="21">
        <v>14318</v>
      </c>
      <c r="D2847" s="21">
        <v>14526</v>
      </c>
      <c r="E2847" s="21">
        <v>14722</v>
      </c>
      <c r="F2847" s="21">
        <v>15014</v>
      </c>
      <c r="G2847" s="21">
        <v>15201</v>
      </c>
    </row>
    <row r="2848" spans="1:7" x14ac:dyDescent="0.25">
      <c r="A2848" s="19" t="s">
        <v>127</v>
      </c>
      <c r="B2848" s="19" t="s">
        <v>2647</v>
      </c>
      <c r="C2848" s="21">
        <v>28544</v>
      </c>
      <c r="D2848" s="21">
        <v>28633</v>
      </c>
      <c r="E2848" s="21">
        <v>28630</v>
      </c>
      <c r="F2848" s="21">
        <v>28468</v>
      </c>
      <c r="G2848" s="21">
        <v>28148</v>
      </c>
    </row>
    <row r="2849" spans="1:7" x14ac:dyDescent="0.25">
      <c r="A2849" s="19" t="s">
        <v>127</v>
      </c>
      <c r="B2849" s="19" t="s">
        <v>1770</v>
      </c>
      <c r="C2849" s="21">
        <v>10953</v>
      </c>
      <c r="D2849" s="21">
        <v>10896</v>
      </c>
      <c r="E2849" s="21">
        <v>10969</v>
      </c>
      <c r="F2849" s="21">
        <v>11077</v>
      </c>
      <c r="G2849" s="21">
        <v>11096</v>
      </c>
    </row>
    <row r="2850" spans="1:7" x14ac:dyDescent="0.25">
      <c r="A2850" s="19" t="s">
        <v>127</v>
      </c>
      <c r="B2850" s="19" t="s">
        <v>2648</v>
      </c>
      <c r="C2850" s="21">
        <v>1147532</v>
      </c>
      <c r="D2850" s="21">
        <v>1148463</v>
      </c>
      <c r="E2850" s="21">
        <v>1148728</v>
      </c>
      <c r="F2850" s="21">
        <v>1144188</v>
      </c>
      <c r="G2850" s="21">
        <v>1140401</v>
      </c>
    </row>
    <row r="2851" spans="1:7" x14ac:dyDescent="0.25">
      <c r="A2851" s="19" t="s">
        <v>127</v>
      </c>
      <c r="B2851" s="19" t="s">
        <v>2649</v>
      </c>
      <c r="C2851" s="21">
        <v>71222</v>
      </c>
      <c r="D2851" s="21">
        <v>70642</v>
      </c>
      <c r="E2851" s="21">
        <v>69547</v>
      </c>
      <c r="F2851" s="21">
        <v>68805</v>
      </c>
      <c r="G2851" s="21">
        <v>68423</v>
      </c>
    </row>
    <row r="2852" spans="1:7" x14ac:dyDescent="0.25">
      <c r="A2852" s="19" t="s">
        <v>127</v>
      </c>
      <c r="B2852" s="19" t="s">
        <v>1309</v>
      </c>
      <c r="C2852" s="21">
        <v>15749</v>
      </c>
      <c r="D2852" s="21">
        <v>15790</v>
      </c>
      <c r="E2852" s="21">
        <v>15758</v>
      </c>
      <c r="F2852" s="21">
        <v>15677</v>
      </c>
      <c r="G2852" s="21">
        <v>15548</v>
      </c>
    </row>
    <row r="2853" spans="1:7" x14ac:dyDescent="0.25">
      <c r="A2853" s="19" t="s">
        <v>127</v>
      </c>
      <c r="B2853" s="19" t="s">
        <v>2650</v>
      </c>
      <c r="C2853" s="21">
        <v>27270</v>
      </c>
      <c r="D2853" s="21">
        <v>26898</v>
      </c>
      <c r="E2853" s="21">
        <v>26480</v>
      </c>
      <c r="F2853" s="21">
        <v>26187</v>
      </c>
      <c r="G2853" s="21">
        <v>26133</v>
      </c>
    </row>
    <row r="2854" spans="1:7" x14ac:dyDescent="0.25">
      <c r="A2854" s="19" t="s">
        <v>127</v>
      </c>
      <c r="B2854" s="19" t="s">
        <v>958</v>
      </c>
      <c r="C2854" s="21">
        <v>56042</v>
      </c>
      <c r="D2854" s="21">
        <v>56191</v>
      </c>
      <c r="E2854" s="21">
        <v>56315</v>
      </c>
      <c r="F2854" s="21">
        <v>56158</v>
      </c>
      <c r="G2854" s="21">
        <v>56227</v>
      </c>
    </row>
    <row r="2855" spans="1:7" x14ac:dyDescent="0.25">
      <c r="A2855" s="19" t="s">
        <v>127</v>
      </c>
      <c r="B2855" s="19" t="s">
        <v>1758</v>
      </c>
      <c r="C2855" s="21">
        <v>89313</v>
      </c>
      <c r="D2855" s="21">
        <v>88173</v>
      </c>
      <c r="E2855" s="21">
        <v>86456</v>
      </c>
      <c r="F2855" s="21">
        <v>84638</v>
      </c>
      <c r="G2855" s="21">
        <v>83493</v>
      </c>
    </row>
    <row r="2856" spans="1:7" x14ac:dyDescent="0.25">
      <c r="A2856" s="19" t="s">
        <v>127</v>
      </c>
      <c r="B2856" s="19" t="s">
        <v>2430</v>
      </c>
      <c r="C2856" s="21">
        <v>16720</v>
      </c>
      <c r="D2856" s="21">
        <v>16799</v>
      </c>
      <c r="E2856" s="21">
        <v>16754</v>
      </c>
      <c r="F2856" s="21">
        <v>16827</v>
      </c>
      <c r="G2856" s="21">
        <v>16762</v>
      </c>
    </row>
    <row r="2857" spans="1:7" x14ac:dyDescent="0.25">
      <c r="A2857" s="19" t="s">
        <v>127</v>
      </c>
      <c r="B2857" s="19" t="s">
        <v>2072</v>
      </c>
      <c r="C2857" s="21">
        <v>37348</v>
      </c>
      <c r="D2857" s="21">
        <v>37341</v>
      </c>
      <c r="E2857" s="21">
        <v>37295</v>
      </c>
      <c r="F2857" s="21">
        <v>37114</v>
      </c>
      <c r="G2857" s="21">
        <v>37010</v>
      </c>
    </row>
    <row r="2858" spans="1:7" x14ac:dyDescent="0.25">
      <c r="A2858" s="19" t="s">
        <v>127</v>
      </c>
      <c r="B2858" s="19" t="s">
        <v>2651</v>
      </c>
      <c r="C2858" s="21">
        <v>23753</v>
      </c>
      <c r="D2858" s="21">
        <v>23219</v>
      </c>
      <c r="E2858" s="21">
        <v>22703</v>
      </c>
      <c r="F2858" s="21">
        <v>22485</v>
      </c>
      <c r="G2858" s="21">
        <v>22165</v>
      </c>
    </row>
    <row r="2859" spans="1:7" x14ac:dyDescent="0.25">
      <c r="A2859" s="19" t="s">
        <v>127</v>
      </c>
      <c r="B2859" s="19" t="s">
        <v>1643</v>
      </c>
      <c r="C2859" s="21">
        <v>15550</v>
      </c>
      <c r="D2859" s="21">
        <v>15635</v>
      </c>
      <c r="E2859" s="21">
        <v>15697</v>
      </c>
      <c r="F2859" s="21">
        <v>15867</v>
      </c>
      <c r="G2859" s="21">
        <v>15959</v>
      </c>
    </row>
    <row r="2860" spans="1:7" x14ac:dyDescent="0.25">
      <c r="A2860" s="19" t="s">
        <v>127</v>
      </c>
      <c r="B2860" s="19" t="s">
        <v>960</v>
      </c>
      <c r="C2860" s="21">
        <v>19819</v>
      </c>
      <c r="D2860" s="21">
        <v>19692</v>
      </c>
      <c r="E2860" s="21">
        <v>19593</v>
      </c>
      <c r="F2860" s="21">
        <v>19309</v>
      </c>
      <c r="G2860" s="21">
        <v>19183</v>
      </c>
    </row>
    <row r="2861" spans="1:7" x14ac:dyDescent="0.25">
      <c r="A2861" s="19" t="s">
        <v>127</v>
      </c>
      <c r="B2861" s="19" t="s">
        <v>2652</v>
      </c>
      <c r="C2861" s="21">
        <v>11336</v>
      </c>
      <c r="D2861" s="21">
        <v>11432</v>
      </c>
      <c r="E2861" s="21">
        <v>11569</v>
      </c>
      <c r="F2861" s="21">
        <v>11500</v>
      </c>
      <c r="G2861" s="21">
        <v>11786</v>
      </c>
    </row>
    <row r="2862" spans="1:7" x14ac:dyDescent="0.25">
      <c r="A2862" s="19" t="s">
        <v>127</v>
      </c>
      <c r="B2862" s="19" t="s">
        <v>2162</v>
      </c>
      <c r="C2862" s="21">
        <v>33911</v>
      </c>
      <c r="D2862" s="21">
        <v>34181</v>
      </c>
      <c r="E2862" s="21">
        <v>34575</v>
      </c>
      <c r="F2862" s="21">
        <v>34990</v>
      </c>
      <c r="G2862" s="21">
        <v>35103</v>
      </c>
    </row>
    <row r="2863" spans="1:7" x14ac:dyDescent="0.25">
      <c r="A2863" s="19" t="s">
        <v>127</v>
      </c>
      <c r="B2863" s="19" t="s">
        <v>2653</v>
      </c>
      <c r="C2863" s="21">
        <v>107766</v>
      </c>
      <c r="D2863" s="21">
        <v>106886</v>
      </c>
      <c r="E2863" s="21">
        <v>105674</v>
      </c>
      <c r="F2863" s="21">
        <v>104290</v>
      </c>
      <c r="G2863" s="21">
        <v>103071</v>
      </c>
    </row>
    <row r="2864" spans="1:7" x14ac:dyDescent="0.25">
      <c r="A2864" s="19" t="s">
        <v>127</v>
      </c>
      <c r="B2864" s="19" t="s">
        <v>2654</v>
      </c>
      <c r="C2864" s="21">
        <v>330818</v>
      </c>
      <c r="D2864" s="21">
        <v>328993</v>
      </c>
      <c r="E2864" s="21">
        <v>327559</v>
      </c>
      <c r="F2864" s="21">
        <v>325931</v>
      </c>
      <c r="G2864" s="21">
        <v>324375</v>
      </c>
    </row>
    <row r="2865" spans="1:7" x14ac:dyDescent="0.25">
      <c r="A2865" s="19" t="s">
        <v>127</v>
      </c>
      <c r="B2865" s="19" t="s">
        <v>962</v>
      </c>
      <c r="C2865" s="21">
        <v>50557</v>
      </c>
      <c r="D2865" s="21">
        <v>51050</v>
      </c>
      <c r="E2865" s="21">
        <v>51346</v>
      </c>
      <c r="F2865" s="21">
        <v>51645</v>
      </c>
      <c r="G2865" s="21">
        <v>51940</v>
      </c>
    </row>
    <row r="2866" spans="1:7" x14ac:dyDescent="0.25">
      <c r="A2866" s="19" t="s">
        <v>127</v>
      </c>
      <c r="B2866" s="19" t="s">
        <v>2243</v>
      </c>
      <c r="C2866" s="21">
        <v>2190</v>
      </c>
      <c r="D2866" s="21">
        <v>2208</v>
      </c>
      <c r="E2866" s="21">
        <v>2217</v>
      </c>
      <c r="F2866" s="21">
        <v>2210</v>
      </c>
      <c r="G2866" s="21">
        <v>2196</v>
      </c>
    </row>
    <row r="2867" spans="1:7" x14ac:dyDescent="0.25">
      <c r="A2867" s="19" t="s">
        <v>127</v>
      </c>
      <c r="B2867" s="19" t="s">
        <v>2655</v>
      </c>
      <c r="C2867" s="21">
        <v>37109</v>
      </c>
      <c r="D2867" s="21">
        <v>36972</v>
      </c>
      <c r="E2867" s="21">
        <v>36571</v>
      </c>
      <c r="F2867" s="21">
        <v>36326</v>
      </c>
      <c r="G2867" s="21">
        <v>36159</v>
      </c>
    </row>
    <row r="2868" spans="1:7" x14ac:dyDescent="0.25">
      <c r="A2868" s="19" t="s">
        <v>127</v>
      </c>
      <c r="B2868" s="19" t="s">
        <v>2656</v>
      </c>
      <c r="C2868" s="21">
        <v>76523</v>
      </c>
      <c r="D2868" s="21">
        <v>76033</v>
      </c>
      <c r="E2868" s="21">
        <v>75274</v>
      </c>
      <c r="F2868" s="21">
        <v>73930</v>
      </c>
      <c r="G2868" s="21">
        <v>72819</v>
      </c>
    </row>
    <row r="2869" spans="1:7" x14ac:dyDescent="0.25">
      <c r="A2869" s="19" t="s">
        <v>127</v>
      </c>
      <c r="B2869" s="19" t="s">
        <v>2657</v>
      </c>
      <c r="C2869" s="21">
        <v>7025</v>
      </c>
      <c r="D2869" s="21">
        <v>7045</v>
      </c>
      <c r="E2869" s="21">
        <v>6999</v>
      </c>
      <c r="F2869" s="21">
        <v>7054</v>
      </c>
      <c r="G2869" s="21">
        <v>7085</v>
      </c>
    </row>
    <row r="2870" spans="1:7" x14ac:dyDescent="0.25">
      <c r="A2870" s="19" t="s">
        <v>127</v>
      </c>
      <c r="B2870" s="19" t="s">
        <v>2658</v>
      </c>
      <c r="C2870" s="21">
        <v>26836</v>
      </c>
      <c r="D2870" s="21">
        <v>26612</v>
      </c>
      <c r="E2870" s="21">
        <v>26337</v>
      </c>
      <c r="F2870" s="21">
        <v>25947</v>
      </c>
      <c r="G2870" s="21">
        <v>25414</v>
      </c>
    </row>
    <row r="2871" spans="1:7" x14ac:dyDescent="0.25">
      <c r="A2871" s="19" t="s">
        <v>127</v>
      </c>
      <c r="B2871" s="19" t="s">
        <v>2659</v>
      </c>
      <c r="C2871" s="21">
        <v>17148</v>
      </c>
      <c r="D2871" s="21">
        <v>16919</v>
      </c>
      <c r="E2871" s="21">
        <v>16684</v>
      </c>
      <c r="F2871" s="21">
        <v>16405</v>
      </c>
      <c r="G2871" s="21">
        <v>16282</v>
      </c>
    </row>
    <row r="2872" spans="1:7" x14ac:dyDescent="0.25">
      <c r="A2872" s="19" t="s">
        <v>127</v>
      </c>
      <c r="B2872" s="19" t="s">
        <v>2036</v>
      </c>
      <c r="C2872" s="21">
        <v>10603</v>
      </c>
      <c r="D2872" s="21">
        <v>10696</v>
      </c>
      <c r="E2872" s="21">
        <v>10725</v>
      </c>
      <c r="F2872" s="21">
        <v>10771</v>
      </c>
      <c r="G2872" s="21">
        <v>10825</v>
      </c>
    </row>
    <row r="2873" spans="1:7" x14ac:dyDescent="0.25">
      <c r="A2873" s="19" t="s">
        <v>127</v>
      </c>
      <c r="B2873" s="19" t="s">
        <v>969</v>
      </c>
      <c r="C2873" s="21">
        <v>23423</v>
      </c>
      <c r="D2873" s="21">
        <v>23656</v>
      </c>
      <c r="E2873" s="21">
        <v>23900</v>
      </c>
      <c r="F2873" s="21">
        <v>24165</v>
      </c>
      <c r="G2873" s="21">
        <v>24595</v>
      </c>
    </row>
    <row r="2874" spans="1:7" x14ac:dyDescent="0.25">
      <c r="A2874" s="19" t="s">
        <v>127</v>
      </c>
      <c r="B2874" s="19" t="s">
        <v>2660</v>
      </c>
      <c r="C2874" s="21">
        <v>413538</v>
      </c>
      <c r="D2874" s="21">
        <v>405522</v>
      </c>
      <c r="E2874" s="21">
        <v>397049</v>
      </c>
      <c r="F2874" s="21">
        <v>385546</v>
      </c>
      <c r="G2874" s="21">
        <v>374014</v>
      </c>
    </row>
    <row r="2875" spans="1:7" x14ac:dyDescent="0.25">
      <c r="A2875" s="19" t="s">
        <v>127</v>
      </c>
      <c r="B2875" s="19" t="s">
        <v>1531</v>
      </c>
      <c r="C2875" s="21">
        <v>37591</v>
      </c>
      <c r="D2875" s="21">
        <v>36784</v>
      </c>
      <c r="E2875" s="21">
        <v>35912</v>
      </c>
      <c r="F2875" s="21">
        <v>35304</v>
      </c>
      <c r="G2875" s="21">
        <v>34611</v>
      </c>
    </row>
    <row r="2876" spans="1:7" x14ac:dyDescent="0.25">
      <c r="A2876" s="19" t="s">
        <v>127</v>
      </c>
      <c r="B2876" s="19" t="s">
        <v>2661</v>
      </c>
      <c r="C2876" s="21">
        <v>12196</v>
      </c>
      <c r="D2876" s="21">
        <v>12215</v>
      </c>
      <c r="E2876" s="21">
        <v>12333</v>
      </c>
      <c r="F2876" s="21">
        <v>12319</v>
      </c>
      <c r="G2876" s="21">
        <v>12348</v>
      </c>
    </row>
    <row r="2877" spans="1:7" x14ac:dyDescent="0.25">
      <c r="A2877" s="19" t="s">
        <v>127</v>
      </c>
      <c r="B2877" s="19" t="s">
        <v>973</v>
      </c>
      <c r="C2877" s="21">
        <v>13261</v>
      </c>
      <c r="D2877" s="21">
        <v>13248</v>
      </c>
      <c r="E2877" s="21">
        <v>13212</v>
      </c>
      <c r="F2877" s="21">
        <v>13081</v>
      </c>
      <c r="G2877" s="21">
        <v>13047</v>
      </c>
    </row>
    <row r="2878" spans="1:7" x14ac:dyDescent="0.25">
      <c r="A2878" s="19" t="s">
        <v>127</v>
      </c>
      <c r="B2878" s="19" t="s">
        <v>2662</v>
      </c>
      <c r="C2878" s="21">
        <v>8834</v>
      </c>
      <c r="D2878" s="21">
        <v>8792</v>
      </c>
      <c r="E2878" s="21">
        <v>8709</v>
      </c>
      <c r="F2878" s="21">
        <v>8769</v>
      </c>
      <c r="G2878" s="21">
        <v>8834</v>
      </c>
    </row>
    <row r="2879" spans="1:7" x14ac:dyDescent="0.25">
      <c r="A2879" s="19" t="s">
        <v>127</v>
      </c>
      <c r="B2879" s="19" t="s">
        <v>2172</v>
      </c>
      <c r="C2879" s="21">
        <v>30587</v>
      </c>
      <c r="D2879" s="21">
        <v>30624</v>
      </c>
      <c r="E2879" s="21">
        <v>30693</v>
      </c>
      <c r="F2879" s="21">
        <v>30813</v>
      </c>
      <c r="G2879" s="21">
        <v>30922</v>
      </c>
    </row>
    <row r="2880" spans="1:7" x14ac:dyDescent="0.25">
      <c r="A2880" s="19" t="s">
        <v>127</v>
      </c>
      <c r="B2880" s="19" t="s">
        <v>1211</v>
      </c>
      <c r="C2880" s="21">
        <v>10582</v>
      </c>
      <c r="D2880" s="21">
        <v>10733</v>
      </c>
      <c r="E2880" s="21">
        <v>10625</v>
      </c>
      <c r="F2880" s="21">
        <v>10749</v>
      </c>
      <c r="G2880" s="21">
        <v>10686</v>
      </c>
    </row>
    <row r="2881" spans="1:7" x14ac:dyDescent="0.25">
      <c r="A2881" s="19" t="s">
        <v>127</v>
      </c>
      <c r="B2881" s="19" t="s">
        <v>979</v>
      </c>
      <c r="C2881" s="21">
        <v>98535</v>
      </c>
      <c r="D2881" s="21">
        <v>98532</v>
      </c>
      <c r="E2881" s="21">
        <v>98142</v>
      </c>
      <c r="F2881" s="21">
        <v>98172</v>
      </c>
      <c r="G2881" s="21">
        <v>97317</v>
      </c>
    </row>
    <row r="2882" spans="1:7" x14ac:dyDescent="0.25">
      <c r="A2882" s="19" t="s">
        <v>127</v>
      </c>
      <c r="B2882" s="19" t="s">
        <v>1662</v>
      </c>
      <c r="C2882" s="21">
        <v>14930</v>
      </c>
      <c r="D2882" s="21">
        <v>14862</v>
      </c>
      <c r="E2882" s="21">
        <v>14800</v>
      </c>
      <c r="F2882" s="21">
        <v>14805</v>
      </c>
      <c r="G2882" s="21">
        <v>14760</v>
      </c>
    </row>
    <row r="2883" spans="1:7" x14ac:dyDescent="0.25">
      <c r="A2883" s="19" t="s">
        <v>127</v>
      </c>
      <c r="B2883" s="19" t="s">
        <v>2663</v>
      </c>
      <c r="C2883" s="21">
        <v>23091</v>
      </c>
      <c r="D2883" s="21">
        <v>22317</v>
      </c>
      <c r="E2883" s="21">
        <v>21638</v>
      </c>
      <c r="F2883" s="21">
        <v>21009</v>
      </c>
      <c r="G2883" s="21">
        <v>20377</v>
      </c>
    </row>
    <row r="2884" spans="1:7" x14ac:dyDescent="0.25">
      <c r="A2884" s="19" t="s">
        <v>127</v>
      </c>
      <c r="B2884" s="19" t="s">
        <v>2176</v>
      </c>
      <c r="C2884" s="21">
        <v>11710</v>
      </c>
      <c r="D2884" s="21">
        <v>11761</v>
      </c>
      <c r="E2884" s="21">
        <v>11872</v>
      </c>
      <c r="F2884" s="21">
        <v>12002</v>
      </c>
      <c r="G2884" s="21">
        <v>12080</v>
      </c>
    </row>
    <row r="2885" spans="1:7" x14ac:dyDescent="0.25">
      <c r="A2885" s="19" t="s">
        <v>127</v>
      </c>
      <c r="B2885" s="19" t="s">
        <v>2347</v>
      </c>
      <c r="C2885" s="21">
        <v>12095</v>
      </c>
      <c r="D2885" s="21">
        <v>12168</v>
      </c>
      <c r="E2885" s="21">
        <v>12271</v>
      </c>
      <c r="F2885" s="21">
        <v>12176</v>
      </c>
      <c r="G2885" s="21">
        <v>12241</v>
      </c>
    </row>
    <row r="2886" spans="1:7" x14ac:dyDescent="0.25">
      <c r="A2886" s="19" t="s">
        <v>127</v>
      </c>
      <c r="B2886" s="19" t="s">
        <v>2664</v>
      </c>
      <c r="C2886" s="21">
        <v>15232</v>
      </c>
      <c r="D2886" s="21">
        <v>15400</v>
      </c>
      <c r="E2886" s="21">
        <v>15432</v>
      </c>
      <c r="F2886" s="21">
        <v>15495</v>
      </c>
      <c r="G2886" s="21">
        <v>15606</v>
      </c>
    </row>
    <row r="2887" spans="1:7" x14ac:dyDescent="0.25">
      <c r="A2887" s="19" t="s">
        <v>127</v>
      </c>
      <c r="B2887" s="19" t="s">
        <v>1125</v>
      </c>
      <c r="C2887" s="21">
        <v>37051</v>
      </c>
      <c r="D2887" s="21">
        <v>36598</v>
      </c>
      <c r="E2887" s="21">
        <v>35870</v>
      </c>
      <c r="F2887" s="21">
        <v>35354</v>
      </c>
      <c r="G2887" s="21">
        <v>35178</v>
      </c>
    </row>
    <row r="2888" spans="1:7" x14ac:dyDescent="0.25">
      <c r="A2888" s="19" t="s">
        <v>127</v>
      </c>
      <c r="B2888" s="19" t="s">
        <v>1539</v>
      </c>
      <c r="C2888" s="21">
        <v>23902</v>
      </c>
      <c r="D2888" s="21">
        <v>23972</v>
      </c>
      <c r="E2888" s="21">
        <v>23784</v>
      </c>
      <c r="F2888" s="21">
        <v>23619</v>
      </c>
      <c r="G2888" s="21">
        <v>23662</v>
      </c>
    </row>
    <row r="2889" spans="1:7" x14ac:dyDescent="0.25">
      <c r="A2889" s="19" t="s">
        <v>127</v>
      </c>
      <c r="B2889" s="19" t="s">
        <v>2665</v>
      </c>
      <c r="C2889" s="21">
        <v>17608</v>
      </c>
      <c r="D2889" s="21">
        <v>17663</v>
      </c>
      <c r="E2889" s="21">
        <v>17713</v>
      </c>
      <c r="F2889" s="21">
        <v>17796</v>
      </c>
      <c r="G2889" s="21">
        <v>17960</v>
      </c>
    </row>
    <row r="2890" spans="1:7" x14ac:dyDescent="0.25">
      <c r="A2890" s="19" t="s">
        <v>127</v>
      </c>
      <c r="B2890" s="19" t="s">
        <v>2666</v>
      </c>
      <c r="C2890" s="21">
        <v>60354</v>
      </c>
      <c r="D2890" s="21">
        <v>60901</v>
      </c>
      <c r="E2890" s="21">
        <v>61309</v>
      </c>
      <c r="F2890" s="21">
        <v>61704</v>
      </c>
      <c r="G2890" s="21">
        <v>62010</v>
      </c>
    </row>
    <row r="2891" spans="1:7" x14ac:dyDescent="0.25">
      <c r="A2891" s="19" t="s">
        <v>127</v>
      </c>
      <c r="B2891" s="19" t="s">
        <v>2667</v>
      </c>
      <c r="C2891" s="21">
        <v>29652</v>
      </c>
      <c r="D2891" s="21">
        <v>29210</v>
      </c>
      <c r="E2891" s="21">
        <v>28716</v>
      </c>
      <c r="F2891" s="21">
        <v>28443</v>
      </c>
      <c r="G2891" s="21">
        <v>28056</v>
      </c>
    </row>
    <row r="2892" spans="1:7" x14ac:dyDescent="0.25">
      <c r="A2892" s="19" t="s">
        <v>127</v>
      </c>
      <c r="B2892" s="19" t="s">
        <v>2668</v>
      </c>
      <c r="C2892" s="21">
        <v>22802</v>
      </c>
      <c r="D2892" s="21">
        <v>22906</v>
      </c>
      <c r="E2892" s="21">
        <v>22678</v>
      </c>
      <c r="F2892" s="21">
        <v>23020</v>
      </c>
      <c r="G2892" s="21">
        <v>23120</v>
      </c>
    </row>
    <row r="2893" spans="1:7" x14ac:dyDescent="0.25">
      <c r="A2893" s="19" t="s">
        <v>127</v>
      </c>
      <c r="B2893" s="19" t="s">
        <v>2669</v>
      </c>
      <c r="C2893" s="21">
        <v>38353</v>
      </c>
      <c r="D2893" s="21">
        <v>37993</v>
      </c>
      <c r="E2893" s="21">
        <v>38006</v>
      </c>
      <c r="F2893" s="21">
        <v>37972</v>
      </c>
      <c r="G2893" s="21">
        <v>38246</v>
      </c>
    </row>
    <row r="2894" spans="1:7" x14ac:dyDescent="0.25">
      <c r="A2894" s="19" t="s">
        <v>127</v>
      </c>
      <c r="B2894" s="19" t="s">
        <v>2670</v>
      </c>
      <c r="C2894" s="21">
        <v>470335</v>
      </c>
      <c r="D2894" s="21">
        <v>466235</v>
      </c>
      <c r="E2894" s="21">
        <v>463069</v>
      </c>
      <c r="F2894" s="21">
        <v>456496</v>
      </c>
      <c r="G2894" s="21">
        <v>450978</v>
      </c>
    </row>
    <row r="2895" spans="1:7" x14ac:dyDescent="0.25">
      <c r="A2895" s="19" t="s">
        <v>127</v>
      </c>
      <c r="B2895" s="19" t="s">
        <v>1083</v>
      </c>
      <c r="C2895" s="21">
        <v>34027</v>
      </c>
      <c r="D2895" s="21">
        <v>34060</v>
      </c>
      <c r="E2895" s="21">
        <v>34225</v>
      </c>
      <c r="F2895" s="21">
        <v>34249</v>
      </c>
      <c r="G2895" s="21">
        <v>34351</v>
      </c>
    </row>
    <row r="2896" spans="1:7" x14ac:dyDescent="0.25">
      <c r="A2896" s="19" t="s">
        <v>127</v>
      </c>
      <c r="B2896" s="19" t="s">
        <v>2671</v>
      </c>
      <c r="C2896" s="21">
        <v>7370</v>
      </c>
      <c r="D2896" s="21">
        <v>7345</v>
      </c>
      <c r="E2896" s="21">
        <v>7393</v>
      </c>
      <c r="F2896" s="21">
        <v>7380</v>
      </c>
      <c r="G2896" s="21">
        <v>7400</v>
      </c>
    </row>
    <row r="2897" spans="1:7" x14ac:dyDescent="0.25">
      <c r="A2897" s="19" t="s">
        <v>127</v>
      </c>
      <c r="B2897" s="19" t="s">
        <v>1346</v>
      </c>
      <c r="C2897" s="21">
        <v>9023</v>
      </c>
      <c r="D2897" s="21">
        <v>8970</v>
      </c>
      <c r="E2897" s="21">
        <v>8889</v>
      </c>
      <c r="F2897" s="21">
        <v>8758</v>
      </c>
      <c r="G2897" s="21">
        <v>8781</v>
      </c>
    </row>
    <row r="2898" spans="1:7" x14ac:dyDescent="0.25">
      <c r="A2898" s="19" t="s">
        <v>127</v>
      </c>
      <c r="B2898" s="19" t="s">
        <v>2672</v>
      </c>
      <c r="C2898" s="21">
        <v>94186</v>
      </c>
      <c r="D2898" s="21">
        <v>94086</v>
      </c>
      <c r="E2898" s="21">
        <v>93939</v>
      </c>
      <c r="F2898" s="21">
        <v>93528</v>
      </c>
      <c r="G2898" s="21">
        <v>93376</v>
      </c>
    </row>
    <row r="2899" spans="1:7" x14ac:dyDescent="0.25">
      <c r="A2899" s="19" t="s">
        <v>127</v>
      </c>
      <c r="B2899" s="19" t="s">
        <v>2673</v>
      </c>
      <c r="C2899" s="21">
        <v>22573</v>
      </c>
      <c r="D2899" s="21">
        <v>22761</v>
      </c>
      <c r="E2899" s="21">
        <v>22668</v>
      </c>
      <c r="F2899" s="21">
        <v>22450</v>
      </c>
      <c r="G2899" s="21">
        <v>22396</v>
      </c>
    </row>
    <row r="2900" spans="1:7" x14ac:dyDescent="0.25">
      <c r="A2900" s="19" t="s">
        <v>127</v>
      </c>
      <c r="B2900" s="19" t="s">
        <v>2066</v>
      </c>
      <c r="C2900" s="21">
        <v>81948</v>
      </c>
      <c r="D2900" s="21">
        <v>81261</v>
      </c>
      <c r="E2900" s="21">
        <v>80397</v>
      </c>
      <c r="F2900" s="21">
        <v>79367</v>
      </c>
      <c r="G2900" s="21">
        <v>78445</v>
      </c>
    </row>
    <row r="2901" spans="1:7" x14ac:dyDescent="0.25">
      <c r="A2901" s="19" t="s">
        <v>127</v>
      </c>
      <c r="B2901" s="19" t="s">
        <v>985</v>
      </c>
      <c r="C2901" s="21">
        <v>26586</v>
      </c>
      <c r="D2901" s="21">
        <v>26795</v>
      </c>
      <c r="E2901" s="21">
        <v>27046</v>
      </c>
      <c r="F2901" s="21">
        <v>27422</v>
      </c>
      <c r="G2901" s="21">
        <v>27854</v>
      </c>
    </row>
    <row r="2902" spans="1:7" x14ac:dyDescent="0.25">
      <c r="A2902" s="19" t="s">
        <v>127</v>
      </c>
      <c r="B2902" s="19" t="s">
        <v>1086</v>
      </c>
      <c r="C2902" s="21">
        <v>21566</v>
      </c>
      <c r="D2902" s="21">
        <v>21672</v>
      </c>
      <c r="E2902" s="21">
        <v>21893</v>
      </c>
      <c r="F2902" s="21">
        <v>22082</v>
      </c>
      <c r="G2902" s="21">
        <v>22296</v>
      </c>
    </row>
    <row r="2903" spans="1:7" x14ac:dyDescent="0.25">
      <c r="A2903" s="19" t="s">
        <v>127</v>
      </c>
      <c r="B2903" s="19" t="s">
        <v>2674</v>
      </c>
      <c r="C2903" s="21">
        <v>43616</v>
      </c>
      <c r="D2903" s="21">
        <v>43473</v>
      </c>
      <c r="E2903" s="21">
        <v>43276</v>
      </c>
      <c r="F2903" s="21">
        <v>42907</v>
      </c>
      <c r="G2903" s="21">
        <v>42848</v>
      </c>
    </row>
    <row r="2904" spans="1:7" x14ac:dyDescent="0.25">
      <c r="A2904" s="19" t="s">
        <v>127</v>
      </c>
      <c r="B2904" s="19" t="s">
        <v>2675</v>
      </c>
      <c r="C2904" s="21">
        <v>30104</v>
      </c>
      <c r="D2904" s="21">
        <v>30454</v>
      </c>
      <c r="E2904" s="21">
        <v>30731</v>
      </c>
      <c r="F2904" s="21">
        <v>31126</v>
      </c>
      <c r="G2904" s="21">
        <v>31419</v>
      </c>
    </row>
    <row r="2905" spans="1:7" x14ac:dyDescent="0.25">
      <c r="A2905" s="19" t="s">
        <v>127</v>
      </c>
      <c r="B2905" s="19" t="s">
        <v>2676</v>
      </c>
      <c r="C2905" s="21">
        <v>17631</v>
      </c>
      <c r="D2905" s="21">
        <v>17713</v>
      </c>
      <c r="E2905" s="21">
        <v>17841</v>
      </c>
      <c r="F2905" s="21">
        <v>18080</v>
      </c>
      <c r="G2905" s="21">
        <v>18136</v>
      </c>
    </row>
    <row r="2906" spans="1:7" x14ac:dyDescent="0.25">
      <c r="A2906" s="19" t="s">
        <v>127</v>
      </c>
      <c r="B2906" s="19" t="s">
        <v>2677</v>
      </c>
      <c r="C2906" s="21">
        <v>136215</v>
      </c>
      <c r="D2906" s="21">
        <v>134011</v>
      </c>
      <c r="E2906" s="21">
        <v>132739</v>
      </c>
      <c r="F2906" s="21">
        <v>131252</v>
      </c>
      <c r="G2906" s="21">
        <v>129948</v>
      </c>
    </row>
    <row r="2907" spans="1:7" x14ac:dyDescent="0.25">
      <c r="A2907" s="19" t="s">
        <v>127</v>
      </c>
      <c r="B2907" s="19" t="s">
        <v>1610</v>
      </c>
      <c r="C2907" s="21">
        <v>152882</v>
      </c>
      <c r="D2907" s="21">
        <v>149824</v>
      </c>
      <c r="E2907" s="21">
        <v>146792</v>
      </c>
      <c r="F2907" s="21">
        <v>143501</v>
      </c>
      <c r="G2907" s="21">
        <v>140868</v>
      </c>
    </row>
    <row r="2908" spans="1:7" x14ac:dyDescent="0.25">
      <c r="A2908" s="19" t="s">
        <v>127</v>
      </c>
      <c r="B2908" s="19" t="s">
        <v>2189</v>
      </c>
      <c r="C2908" s="21">
        <v>6422</v>
      </c>
      <c r="D2908" s="21">
        <v>6463</v>
      </c>
      <c r="E2908" s="21">
        <v>6503</v>
      </c>
      <c r="F2908" s="21">
        <v>6554</v>
      </c>
      <c r="G2908" s="21">
        <v>6671</v>
      </c>
    </row>
    <row r="2909" spans="1:7" x14ac:dyDescent="0.25">
      <c r="A2909" s="19" t="s">
        <v>127</v>
      </c>
      <c r="B2909" s="19" t="s">
        <v>1218</v>
      </c>
      <c r="C2909" s="21">
        <v>11159</v>
      </c>
      <c r="D2909" s="21">
        <v>11241</v>
      </c>
      <c r="E2909" s="21">
        <v>11379</v>
      </c>
      <c r="F2909" s="21">
        <v>11414</v>
      </c>
      <c r="G2909" s="21">
        <v>11692</v>
      </c>
    </row>
    <row r="2910" spans="1:7" x14ac:dyDescent="0.25">
      <c r="A2910" s="19" t="s">
        <v>127</v>
      </c>
      <c r="B2910" s="19" t="s">
        <v>1460</v>
      </c>
      <c r="C2910" s="21">
        <v>40595</v>
      </c>
      <c r="D2910" s="21">
        <v>41058</v>
      </c>
      <c r="E2910" s="21">
        <v>41303</v>
      </c>
      <c r="F2910" s="21">
        <v>42155</v>
      </c>
      <c r="G2910" s="21">
        <v>42905</v>
      </c>
    </row>
    <row r="2911" spans="1:7" x14ac:dyDescent="0.25">
      <c r="A2911" s="19" t="s">
        <v>127</v>
      </c>
      <c r="B2911" s="19" t="s">
        <v>1368</v>
      </c>
      <c r="C2911" s="21">
        <v>40164</v>
      </c>
      <c r="D2911" s="21">
        <v>40006</v>
      </c>
      <c r="E2911" s="21">
        <v>39409</v>
      </c>
      <c r="F2911" s="21">
        <v>39165</v>
      </c>
      <c r="G2911" s="21">
        <v>38716</v>
      </c>
    </row>
    <row r="2912" spans="1:7" x14ac:dyDescent="0.25">
      <c r="A2912" s="19" t="s">
        <v>127</v>
      </c>
      <c r="B2912" s="19" t="s">
        <v>993</v>
      </c>
      <c r="C2912" s="21">
        <v>53740</v>
      </c>
      <c r="D2912" s="21">
        <v>54067</v>
      </c>
      <c r="E2912" s="21">
        <v>54179</v>
      </c>
      <c r="F2912" s="21">
        <v>54100</v>
      </c>
      <c r="G2912" s="21">
        <v>54268</v>
      </c>
    </row>
    <row r="2913" spans="1:7" x14ac:dyDescent="0.25">
      <c r="A2913" s="19" t="s">
        <v>127</v>
      </c>
      <c r="B2913" s="19" t="s">
        <v>2354</v>
      </c>
      <c r="C2913" s="21">
        <v>18015</v>
      </c>
      <c r="D2913" s="21">
        <v>17817</v>
      </c>
      <c r="E2913" s="21">
        <v>17725</v>
      </c>
      <c r="F2913" s="21">
        <v>17649</v>
      </c>
      <c r="G2913" s="21">
        <v>17549</v>
      </c>
    </row>
    <row r="2914" spans="1:7" x14ac:dyDescent="0.25">
      <c r="A2914" s="19" t="s">
        <v>127</v>
      </c>
      <c r="B2914" s="19" t="s">
        <v>2605</v>
      </c>
      <c r="C2914" s="21">
        <v>37383</v>
      </c>
      <c r="D2914" s="21">
        <v>37875</v>
      </c>
      <c r="E2914" s="21">
        <v>38574</v>
      </c>
      <c r="F2914" s="21">
        <v>39027</v>
      </c>
      <c r="G2914" s="21">
        <v>39572</v>
      </c>
    </row>
    <row r="2915" spans="1:7" x14ac:dyDescent="0.25">
      <c r="A2915" s="19" t="s">
        <v>127</v>
      </c>
      <c r="B2915" s="19" t="s">
        <v>2678</v>
      </c>
      <c r="C2915" s="21">
        <v>28684</v>
      </c>
      <c r="D2915" s="21">
        <v>28698</v>
      </c>
      <c r="E2915" s="21">
        <v>28829</v>
      </c>
      <c r="F2915" s="21">
        <v>28912</v>
      </c>
      <c r="G2915" s="21">
        <v>29097</v>
      </c>
    </row>
    <row r="2916" spans="1:7" x14ac:dyDescent="0.25">
      <c r="A2916" s="19" t="s">
        <v>127</v>
      </c>
      <c r="B2916" s="19" t="s">
        <v>1749</v>
      </c>
      <c r="C2916" s="21">
        <v>68280</v>
      </c>
      <c r="D2916" s="21">
        <v>67976</v>
      </c>
      <c r="E2916" s="21">
        <v>68022</v>
      </c>
      <c r="F2916" s="21">
        <v>67832</v>
      </c>
      <c r="G2916" s="21">
        <v>67802</v>
      </c>
    </row>
    <row r="2917" spans="1:7" x14ac:dyDescent="0.25">
      <c r="A2917" s="19" t="s">
        <v>127</v>
      </c>
      <c r="B2917" s="19" t="s">
        <v>876</v>
      </c>
      <c r="C2917" s="21">
        <v>159428</v>
      </c>
      <c r="D2917" s="21">
        <v>159069</v>
      </c>
      <c r="E2917" s="21">
        <v>159215</v>
      </c>
      <c r="F2917" s="21">
        <v>156698</v>
      </c>
      <c r="G2917" s="21">
        <v>153654</v>
      </c>
    </row>
    <row r="2918" spans="1:7" x14ac:dyDescent="0.25">
      <c r="A2918" s="19" t="s">
        <v>127</v>
      </c>
      <c r="B2918" s="19" t="s">
        <v>375</v>
      </c>
      <c r="C2918" s="21">
        <v>16762</v>
      </c>
      <c r="D2918" s="21">
        <v>16685</v>
      </c>
      <c r="E2918" s="21">
        <v>16880</v>
      </c>
      <c r="F2918" s="21">
        <v>17088</v>
      </c>
      <c r="G2918" s="21">
        <v>17146</v>
      </c>
    </row>
    <row r="2919" spans="1:7" x14ac:dyDescent="0.25">
      <c r="A2919" s="19" t="s">
        <v>127</v>
      </c>
      <c r="B2919" s="19" t="s">
        <v>2679</v>
      </c>
      <c r="C2919" s="21">
        <v>6478</v>
      </c>
      <c r="D2919" s="21">
        <v>6494</v>
      </c>
      <c r="E2919" s="21">
        <v>6482</v>
      </c>
      <c r="F2919" s="21">
        <v>6435</v>
      </c>
      <c r="G2919" s="21">
        <v>6529</v>
      </c>
    </row>
    <row r="2920" spans="1:7" x14ac:dyDescent="0.25">
      <c r="A2920" s="19" t="s">
        <v>127</v>
      </c>
      <c r="B2920" s="19" t="s">
        <v>2680</v>
      </c>
      <c r="C2920" s="21">
        <v>47266</v>
      </c>
      <c r="D2920" s="21">
        <v>47506</v>
      </c>
      <c r="E2920" s="21">
        <v>47463</v>
      </c>
      <c r="F2920" s="21">
        <v>46943</v>
      </c>
      <c r="G2920" s="21">
        <v>46301</v>
      </c>
    </row>
    <row r="2921" spans="1:7" x14ac:dyDescent="0.25">
      <c r="A2921" s="19" t="s">
        <v>127</v>
      </c>
      <c r="B2921" s="19" t="s">
        <v>878</v>
      </c>
      <c r="C2921" s="21">
        <v>244835</v>
      </c>
      <c r="D2921" s="21">
        <v>242359</v>
      </c>
      <c r="E2921" s="21">
        <v>240143</v>
      </c>
      <c r="F2921" s="21">
        <v>237464</v>
      </c>
      <c r="G2921" s="21">
        <v>235111</v>
      </c>
    </row>
    <row r="2922" spans="1:7" x14ac:dyDescent="0.25">
      <c r="A2922" s="19" t="s">
        <v>127</v>
      </c>
      <c r="B2922" s="19" t="s">
        <v>2681</v>
      </c>
      <c r="C2922" s="21">
        <v>17370</v>
      </c>
      <c r="D2922" s="21">
        <v>17504</v>
      </c>
      <c r="E2922" s="21">
        <v>17424</v>
      </c>
      <c r="F2922" s="21">
        <v>17398</v>
      </c>
      <c r="G2922" s="21">
        <v>17444</v>
      </c>
    </row>
    <row r="2923" spans="1:7" x14ac:dyDescent="0.25">
      <c r="A2923" s="19" t="s">
        <v>127</v>
      </c>
      <c r="B2923" s="19" t="s">
        <v>2682</v>
      </c>
      <c r="C2923" s="21">
        <v>5538</v>
      </c>
      <c r="D2923" s="21">
        <v>5578</v>
      </c>
      <c r="E2923" s="21">
        <v>5576</v>
      </c>
      <c r="F2923" s="21">
        <v>5637</v>
      </c>
      <c r="G2923" s="21">
        <v>5663</v>
      </c>
    </row>
    <row r="2924" spans="1:7" x14ac:dyDescent="0.25">
      <c r="A2924" s="19" t="s">
        <v>127</v>
      </c>
      <c r="B2924" s="19" t="s">
        <v>2683</v>
      </c>
      <c r="C2924" s="21">
        <v>40044</v>
      </c>
      <c r="D2924" s="21">
        <v>40649</v>
      </c>
      <c r="E2924" s="21">
        <v>41044</v>
      </c>
      <c r="F2924" s="21">
        <v>41665</v>
      </c>
      <c r="G2924" s="21">
        <v>41947</v>
      </c>
    </row>
    <row r="2925" spans="1:7" x14ac:dyDescent="0.25">
      <c r="A2925" s="19" t="s">
        <v>127</v>
      </c>
      <c r="B2925" s="19" t="s">
        <v>2684</v>
      </c>
      <c r="C2925" s="21">
        <v>5346</v>
      </c>
      <c r="D2925" s="21">
        <v>5363</v>
      </c>
      <c r="E2925" s="21">
        <v>5467</v>
      </c>
      <c r="F2925" s="21">
        <v>5478</v>
      </c>
      <c r="G2925" s="21">
        <v>5558</v>
      </c>
    </row>
    <row r="2926" spans="1:7" x14ac:dyDescent="0.25">
      <c r="A2926" s="19" t="s">
        <v>127</v>
      </c>
      <c r="B2926" s="19" t="s">
        <v>2685</v>
      </c>
      <c r="C2926" s="21">
        <v>24019</v>
      </c>
      <c r="D2926" s="21">
        <v>23725</v>
      </c>
      <c r="E2926" s="21">
        <v>23435</v>
      </c>
      <c r="F2926" s="21">
        <v>23246</v>
      </c>
      <c r="G2926" s="21">
        <v>23230</v>
      </c>
    </row>
    <row r="2927" spans="1:7" x14ac:dyDescent="0.25">
      <c r="A2927" s="19" t="s">
        <v>127</v>
      </c>
      <c r="B2927" s="19" t="s">
        <v>2686</v>
      </c>
      <c r="C2927" s="21">
        <v>14617</v>
      </c>
      <c r="D2927" s="21">
        <v>14467</v>
      </c>
      <c r="E2927" s="21">
        <v>14245</v>
      </c>
      <c r="F2927" s="21">
        <v>13582</v>
      </c>
      <c r="G2927" s="21">
        <v>13728</v>
      </c>
    </row>
    <row r="2928" spans="1:7" x14ac:dyDescent="0.25">
      <c r="A2928" s="19" t="s">
        <v>127</v>
      </c>
      <c r="B2928" s="19" t="s">
        <v>784</v>
      </c>
      <c r="C2928" s="21">
        <v>7967</v>
      </c>
      <c r="D2928" s="21">
        <v>8089</v>
      </c>
      <c r="E2928" s="21">
        <v>8145</v>
      </c>
      <c r="F2928" s="21">
        <v>8201</v>
      </c>
      <c r="G2928" s="21">
        <v>8331</v>
      </c>
    </row>
    <row r="2929" spans="1:7" x14ac:dyDescent="0.25">
      <c r="A2929" s="19" t="s">
        <v>127</v>
      </c>
      <c r="B2929" s="19" t="s">
        <v>2687</v>
      </c>
      <c r="C2929" s="21">
        <v>29036</v>
      </c>
      <c r="D2929" s="21">
        <v>29171</v>
      </c>
      <c r="E2929" s="21">
        <v>28498</v>
      </c>
      <c r="F2929" s="21">
        <v>28360</v>
      </c>
      <c r="G2929" s="21">
        <v>28043</v>
      </c>
    </row>
    <row r="2930" spans="1:7" x14ac:dyDescent="0.25">
      <c r="A2930" s="19" t="s">
        <v>127</v>
      </c>
      <c r="B2930" s="19" t="s">
        <v>2688</v>
      </c>
      <c r="C2930" s="21">
        <v>6347</v>
      </c>
      <c r="D2930" s="21">
        <v>6348</v>
      </c>
      <c r="E2930" s="21">
        <v>6484</v>
      </c>
      <c r="F2930" s="21">
        <v>6604</v>
      </c>
      <c r="G2930" s="21">
        <v>6800</v>
      </c>
    </row>
    <row r="2931" spans="1:7" x14ac:dyDescent="0.25">
      <c r="A2931" s="19" t="s">
        <v>127</v>
      </c>
      <c r="B2931" s="19" t="s">
        <v>879</v>
      </c>
      <c r="C2931" s="21">
        <v>134510</v>
      </c>
      <c r="D2931" s="21">
        <v>134330</v>
      </c>
      <c r="E2931" s="21">
        <v>134725</v>
      </c>
      <c r="F2931" s="21">
        <v>135374</v>
      </c>
      <c r="G2931" s="21">
        <v>136264</v>
      </c>
    </row>
    <row r="2932" spans="1:7" x14ac:dyDescent="0.25">
      <c r="A2932" s="19" t="s">
        <v>127</v>
      </c>
      <c r="B2932" s="19" t="s">
        <v>880</v>
      </c>
      <c r="C2932" s="21">
        <v>53016</v>
      </c>
      <c r="D2932" s="21">
        <v>53488</v>
      </c>
      <c r="E2932" s="21">
        <v>53644</v>
      </c>
      <c r="F2932" s="21">
        <v>53542</v>
      </c>
      <c r="G2932" s="21">
        <v>52675</v>
      </c>
    </row>
    <row r="2933" spans="1:7" x14ac:dyDescent="0.25">
      <c r="A2933" s="19" t="s">
        <v>127</v>
      </c>
      <c r="B2933" s="19" t="s">
        <v>2689</v>
      </c>
      <c r="C2933" s="21">
        <v>22529</v>
      </c>
      <c r="D2933" s="21">
        <v>22478</v>
      </c>
      <c r="E2933" s="21">
        <v>22505</v>
      </c>
      <c r="F2933" s="21">
        <v>22539</v>
      </c>
      <c r="G2933" s="21">
        <v>22231</v>
      </c>
    </row>
    <row r="2934" spans="1:7" x14ac:dyDescent="0.25">
      <c r="A2934" s="19" t="s">
        <v>127</v>
      </c>
      <c r="B2934" s="19" t="s">
        <v>2690</v>
      </c>
      <c r="C2934" s="21">
        <v>7446</v>
      </c>
      <c r="D2934" s="21">
        <v>7297</v>
      </c>
      <c r="E2934" s="21">
        <v>7154</v>
      </c>
      <c r="F2934" s="21">
        <v>7148</v>
      </c>
      <c r="G2934" s="21">
        <v>7162</v>
      </c>
    </row>
    <row r="2935" spans="1:7" x14ac:dyDescent="0.25">
      <c r="A2935" s="19" t="s">
        <v>127</v>
      </c>
      <c r="B2935" s="19" t="s">
        <v>882</v>
      </c>
      <c r="C2935" s="21">
        <v>82168</v>
      </c>
      <c r="D2935" s="21">
        <v>81309</v>
      </c>
      <c r="E2935" s="21">
        <v>80523</v>
      </c>
      <c r="F2935" s="21">
        <v>79710</v>
      </c>
      <c r="G2935" s="21">
        <v>79134</v>
      </c>
    </row>
    <row r="2936" spans="1:7" x14ac:dyDescent="0.25">
      <c r="A2936" s="19" t="s">
        <v>127</v>
      </c>
      <c r="B2936" s="19" t="s">
        <v>2691</v>
      </c>
      <c r="C2936" s="21">
        <v>41085</v>
      </c>
      <c r="D2936" s="21">
        <v>41046</v>
      </c>
      <c r="E2936" s="21">
        <v>41141</v>
      </c>
      <c r="F2936" s="21">
        <v>41189</v>
      </c>
      <c r="G2936" s="21">
        <v>41409</v>
      </c>
    </row>
    <row r="2937" spans="1:7" x14ac:dyDescent="0.25">
      <c r="A2937" s="19" t="s">
        <v>127</v>
      </c>
      <c r="B2937" s="19" t="s">
        <v>2692</v>
      </c>
      <c r="C2937" s="21">
        <v>17478</v>
      </c>
      <c r="D2937" s="21">
        <v>17718</v>
      </c>
      <c r="E2937" s="21">
        <v>17149</v>
      </c>
      <c r="F2937" s="21">
        <v>16456</v>
      </c>
      <c r="G2937" s="21">
        <v>16129</v>
      </c>
    </row>
    <row r="2938" spans="1:7" x14ac:dyDescent="0.25">
      <c r="A2938" s="19" t="s">
        <v>127</v>
      </c>
      <c r="B2938" s="19" t="s">
        <v>2693</v>
      </c>
      <c r="C2938" s="21">
        <v>12554</v>
      </c>
      <c r="D2938" s="21">
        <v>12627</v>
      </c>
      <c r="E2938" s="21">
        <v>12823</v>
      </c>
      <c r="F2938" s="21">
        <v>12996</v>
      </c>
      <c r="G2938" s="21">
        <v>13259</v>
      </c>
    </row>
    <row r="2939" spans="1:7" x14ac:dyDescent="0.25">
      <c r="A2939" s="19" t="s">
        <v>127</v>
      </c>
      <c r="B2939" s="19" t="s">
        <v>883</v>
      </c>
      <c r="C2939" s="21">
        <v>179225</v>
      </c>
      <c r="D2939" s="21">
        <v>178523</v>
      </c>
      <c r="E2939" s="21">
        <v>179447</v>
      </c>
      <c r="F2939" s="21">
        <v>180209</v>
      </c>
      <c r="G2939" s="21">
        <v>180958</v>
      </c>
    </row>
    <row r="2940" spans="1:7" x14ac:dyDescent="0.25">
      <c r="A2940" s="19" t="s">
        <v>127</v>
      </c>
      <c r="B2940" s="19" t="s">
        <v>884</v>
      </c>
      <c r="C2940" s="21">
        <v>242742</v>
      </c>
      <c r="D2940" s="21">
        <v>243585</v>
      </c>
      <c r="E2940" s="21">
        <v>244543</v>
      </c>
      <c r="F2940" s="21">
        <v>245680</v>
      </c>
      <c r="G2940" s="21">
        <v>246457</v>
      </c>
    </row>
    <row r="2941" spans="1:7" x14ac:dyDescent="0.25">
      <c r="A2941" s="19" t="s">
        <v>127</v>
      </c>
      <c r="B2941" s="19" t="s">
        <v>2694</v>
      </c>
      <c r="C2941" s="21">
        <v>3981</v>
      </c>
      <c r="D2941" s="21">
        <v>3972</v>
      </c>
      <c r="E2941" s="21">
        <v>3918</v>
      </c>
      <c r="F2941" s="21">
        <v>3972</v>
      </c>
      <c r="G2941" s="21">
        <v>4009</v>
      </c>
    </row>
    <row r="2942" spans="1:7" x14ac:dyDescent="0.25">
      <c r="A2942" s="19" t="s">
        <v>127</v>
      </c>
      <c r="B2942" s="19" t="s">
        <v>2695</v>
      </c>
      <c r="C2942" s="21">
        <v>31346</v>
      </c>
      <c r="D2942" s="21">
        <v>31056</v>
      </c>
      <c r="E2942" s="21">
        <v>31137</v>
      </c>
      <c r="F2942" s="21">
        <v>31380</v>
      </c>
      <c r="G2942" s="21">
        <v>31892</v>
      </c>
    </row>
    <row r="2943" spans="1:7" x14ac:dyDescent="0.25">
      <c r="A2943" s="19" t="s">
        <v>127</v>
      </c>
      <c r="B2943" s="19" t="s">
        <v>2696</v>
      </c>
      <c r="C2943" s="21">
        <v>12271</v>
      </c>
      <c r="D2943" s="21">
        <v>12169</v>
      </c>
      <c r="E2943" s="21">
        <v>12039</v>
      </c>
      <c r="F2943" s="21">
        <v>11952</v>
      </c>
      <c r="G2943" s="21">
        <v>12021</v>
      </c>
    </row>
    <row r="2944" spans="1:7" x14ac:dyDescent="0.25">
      <c r="A2944" s="19" t="s">
        <v>127</v>
      </c>
      <c r="B2944" s="19" t="s">
        <v>885</v>
      </c>
      <c r="C2944" s="21">
        <v>94398</v>
      </c>
      <c r="D2944" s="21">
        <v>94750</v>
      </c>
      <c r="E2944" s="21">
        <v>94838</v>
      </c>
      <c r="F2944" s="21">
        <v>95165</v>
      </c>
      <c r="G2944" s="21">
        <v>96336</v>
      </c>
    </row>
    <row r="2945" spans="1:7" x14ac:dyDescent="0.25">
      <c r="A2945" s="19" t="s">
        <v>127</v>
      </c>
      <c r="B2945" s="19" t="s">
        <v>2697</v>
      </c>
      <c r="C2945" s="21">
        <v>18249</v>
      </c>
      <c r="D2945" s="21">
        <v>18101</v>
      </c>
      <c r="E2945" s="21">
        <v>17484</v>
      </c>
      <c r="F2945" s="21">
        <v>17324</v>
      </c>
      <c r="G2945" s="21">
        <v>17295</v>
      </c>
    </row>
    <row r="2946" spans="1:7" x14ac:dyDescent="0.25">
      <c r="A2946" s="19" t="s">
        <v>127</v>
      </c>
      <c r="B2946" s="19" t="s">
        <v>299</v>
      </c>
      <c r="C2946" s="21">
        <v>230436</v>
      </c>
      <c r="D2946" s="21">
        <v>229221</v>
      </c>
      <c r="E2946" s="21">
        <v>227230</v>
      </c>
      <c r="F2946" s="21">
        <v>225369</v>
      </c>
      <c r="G2946" s="21">
        <v>220856</v>
      </c>
    </row>
    <row r="2947" spans="1:7" x14ac:dyDescent="0.25">
      <c r="A2947" s="19" t="s">
        <v>127</v>
      </c>
      <c r="B2947" s="19" t="s">
        <v>886</v>
      </c>
      <c r="C2947" s="21">
        <v>99143</v>
      </c>
      <c r="D2947" s="21">
        <v>99009</v>
      </c>
      <c r="E2947" s="21">
        <v>98986</v>
      </c>
      <c r="F2947" s="21">
        <v>99337</v>
      </c>
      <c r="G2947" s="21">
        <v>99669</v>
      </c>
    </row>
    <row r="2948" spans="1:7" x14ac:dyDescent="0.25">
      <c r="A2948" s="19" t="s">
        <v>127</v>
      </c>
      <c r="B2948" s="19" t="s">
        <v>755</v>
      </c>
      <c r="C2948" s="21">
        <v>25301</v>
      </c>
      <c r="D2948" s="21">
        <v>25293</v>
      </c>
      <c r="E2948" s="21">
        <v>25373</v>
      </c>
      <c r="F2948" s="21">
        <v>25252</v>
      </c>
      <c r="G2948" s="21">
        <v>25364</v>
      </c>
    </row>
    <row r="2949" spans="1:7" x14ac:dyDescent="0.25">
      <c r="A2949" s="19" t="s">
        <v>127</v>
      </c>
      <c r="B2949" s="19" t="s">
        <v>2698</v>
      </c>
      <c r="C2949" s="21">
        <v>24932</v>
      </c>
      <c r="D2949" s="21">
        <v>24562</v>
      </c>
      <c r="E2949" s="21">
        <v>24325</v>
      </c>
      <c r="F2949" s="21">
        <v>24156</v>
      </c>
      <c r="G2949" s="21">
        <v>24185</v>
      </c>
    </row>
    <row r="2950" spans="1:7" x14ac:dyDescent="0.25">
      <c r="A2950" s="19" t="s">
        <v>127</v>
      </c>
      <c r="B2950" s="19" t="s">
        <v>887</v>
      </c>
      <c r="C2950" s="21">
        <v>92108</v>
      </c>
      <c r="D2950" s="21">
        <v>90975</v>
      </c>
      <c r="E2950" s="21">
        <v>90108</v>
      </c>
      <c r="F2950" s="21">
        <v>89194</v>
      </c>
      <c r="G2950" s="21">
        <v>88079</v>
      </c>
    </row>
    <row r="2951" spans="1:7" x14ac:dyDescent="0.25">
      <c r="A2951" s="19" t="s">
        <v>127</v>
      </c>
      <c r="B2951" s="19" t="s">
        <v>888</v>
      </c>
      <c r="C2951" s="21">
        <v>449974</v>
      </c>
      <c r="D2951" s="21">
        <v>449849</v>
      </c>
      <c r="E2951" s="21">
        <v>449896</v>
      </c>
      <c r="F2951" s="21">
        <v>450983</v>
      </c>
      <c r="G2951" s="21">
        <v>450304</v>
      </c>
    </row>
    <row r="2952" spans="1:7" x14ac:dyDescent="0.25">
      <c r="A2952" s="19" t="s">
        <v>127</v>
      </c>
      <c r="B2952" s="19" t="s">
        <v>2699</v>
      </c>
      <c r="C2952" s="21">
        <v>22630</v>
      </c>
      <c r="D2952" s="21">
        <v>22531</v>
      </c>
      <c r="E2952" s="21">
        <v>22242</v>
      </c>
      <c r="F2952" s="21">
        <v>21757</v>
      </c>
      <c r="G2952" s="21">
        <v>21542</v>
      </c>
    </row>
    <row r="2953" spans="1:7" x14ac:dyDescent="0.25">
      <c r="A2953" s="19" t="s">
        <v>127</v>
      </c>
      <c r="B2953" s="19" t="s">
        <v>2700</v>
      </c>
      <c r="C2953" s="21">
        <v>14954</v>
      </c>
      <c r="D2953" s="21">
        <v>15002</v>
      </c>
      <c r="E2953" s="21">
        <v>14994</v>
      </c>
      <c r="F2953" s="21">
        <v>14884</v>
      </c>
      <c r="G2953" s="21">
        <v>14800</v>
      </c>
    </row>
    <row r="2954" spans="1:7" x14ac:dyDescent="0.25">
      <c r="A2954" s="19" t="s">
        <v>127</v>
      </c>
      <c r="B2954" s="19" t="s">
        <v>2701</v>
      </c>
      <c r="C2954" s="21">
        <v>28078</v>
      </c>
      <c r="D2954" s="21">
        <v>27962</v>
      </c>
      <c r="E2954" s="21">
        <v>28178</v>
      </c>
      <c r="F2954" s="21">
        <v>27785</v>
      </c>
      <c r="G2954" s="21">
        <v>27480</v>
      </c>
    </row>
    <row r="2955" spans="1:7" x14ac:dyDescent="0.25">
      <c r="A2955" s="19" t="s">
        <v>128</v>
      </c>
      <c r="B2955" s="19" t="s">
        <v>1153</v>
      </c>
      <c r="C2955" s="21">
        <v>19983</v>
      </c>
      <c r="D2955" s="21">
        <v>19736</v>
      </c>
      <c r="E2955" s="21">
        <v>19651</v>
      </c>
      <c r="F2955" s="21">
        <v>19369</v>
      </c>
      <c r="G2955" s="21">
        <v>19233</v>
      </c>
    </row>
    <row r="2956" spans="1:7" x14ac:dyDescent="0.25">
      <c r="A2956" s="19" t="s">
        <v>128</v>
      </c>
      <c r="B2956" s="19" t="s">
        <v>2702</v>
      </c>
      <c r="C2956" s="21">
        <v>22582</v>
      </c>
      <c r="D2956" s="21">
        <v>22616</v>
      </c>
      <c r="E2956" s="21">
        <v>22509</v>
      </c>
      <c r="F2956" s="21">
        <v>22286</v>
      </c>
      <c r="G2956" s="21">
        <v>22113</v>
      </c>
    </row>
    <row r="2957" spans="1:7" x14ac:dyDescent="0.25">
      <c r="A2957" s="19" t="s">
        <v>128</v>
      </c>
      <c r="B2957" s="19" t="s">
        <v>1043</v>
      </c>
      <c r="C2957" s="21">
        <v>204390</v>
      </c>
      <c r="D2957" s="21">
        <v>201286</v>
      </c>
      <c r="E2957" s="21">
        <v>198200</v>
      </c>
      <c r="F2957" s="21">
        <v>193494</v>
      </c>
      <c r="G2957" s="21">
        <v>190218</v>
      </c>
    </row>
    <row r="2958" spans="1:7" x14ac:dyDescent="0.25">
      <c r="A2958" s="19" t="s">
        <v>128</v>
      </c>
      <c r="B2958" s="19" t="s">
        <v>2703</v>
      </c>
      <c r="C2958" s="21">
        <v>77200</v>
      </c>
      <c r="D2958" s="21">
        <v>76752</v>
      </c>
      <c r="E2958" s="21">
        <v>76298</v>
      </c>
      <c r="F2958" s="21">
        <v>75855</v>
      </c>
      <c r="G2958" s="21">
        <v>75041</v>
      </c>
    </row>
    <row r="2959" spans="1:7" x14ac:dyDescent="0.25">
      <c r="A2959" s="19" t="s">
        <v>128</v>
      </c>
      <c r="B2959" s="19" t="s">
        <v>2704</v>
      </c>
      <c r="C2959" s="21">
        <v>77331</v>
      </c>
      <c r="D2959" s="21">
        <v>76551</v>
      </c>
      <c r="E2959" s="21">
        <v>75637</v>
      </c>
      <c r="F2959" s="21">
        <v>74240</v>
      </c>
      <c r="G2959" s="21">
        <v>73202</v>
      </c>
    </row>
    <row r="2960" spans="1:7" x14ac:dyDescent="0.25">
      <c r="A2960" s="19" t="s">
        <v>128</v>
      </c>
      <c r="B2960" s="19" t="s">
        <v>1048</v>
      </c>
      <c r="C2960" s="21">
        <v>488241</v>
      </c>
      <c r="D2960" s="21">
        <v>481427</v>
      </c>
      <c r="E2960" s="21">
        <v>474381</v>
      </c>
      <c r="F2960" s="21">
        <v>465272</v>
      </c>
      <c r="G2960" s="21">
        <v>456939</v>
      </c>
    </row>
    <row r="2961" spans="1:7" x14ac:dyDescent="0.25">
      <c r="A2961" s="19" t="s">
        <v>128</v>
      </c>
      <c r="B2961" s="19" t="s">
        <v>1050</v>
      </c>
      <c r="C2961" s="21">
        <v>3985</v>
      </c>
      <c r="D2961" s="21">
        <v>4039</v>
      </c>
      <c r="E2961" s="21">
        <v>4002</v>
      </c>
      <c r="F2961" s="21">
        <v>3975</v>
      </c>
      <c r="G2961" s="21">
        <v>3960</v>
      </c>
    </row>
    <row r="2962" spans="1:7" x14ac:dyDescent="0.25">
      <c r="A2962" s="19" t="s">
        <v>128</v>
      </c>
      <c r="B2962" s="19" t="s">
        <v>2705</v>
      </c>
      <c r="C2962" s="21">
        <v>110593</v>
      </c>
      <c r="D2962" s="21">
        <v>108752</v>
      </c>
      <c r="E2962" s="21">
        <v>106805</v>
      </c>
      <c r="F2962" s="21">
        <v>104740</v>
      </c>
      <c r="G2962" s="21">
        <v>102999</v>
      </c>
    </row>
    <row r="2963" spans="1:7" x14ac:dyDescent="0.25">
      <c r="A2963" s="19" t="s">
        <v>128</v>
      </c>
      <c r="B2963" s="19" t="s">
        <v>1171</v>
      </c>
      <c r="C2963" s="21">
        <v>43429</v>
      </c>
      <c r="D2963" s="21">
        <v>42749</v>
      </c>
      <c r="E2963" s="21">
        <v>42027</v>
      </c>
      <c r="F2963" s="21">
        <v>41366</v>
      </c>
      <c r="G2963" s="21">
        <v>40545</v>
      </c>
    </row>
    <row r="2964" spans="1:7" x14ac:dyDescent="0.25">
      <c r="A2964" s="19" t="s">
        <v>128</v>
      </c>
      <c r="B2964" s="19" t="s">
        <v>2706</v>
      </c>
      <c r="C2964" s="21">
        <v>7627</v>
      </c>
      <c r="D2964" s="21">
        <v>7638</v>
      </c>
      <c r="E2964" s="21">
        <v>7576</v>
      </c>
      <c r="F2964" s="21">
        <v>7531</v>
      </c>
      <c r="G2964" s="21">
        <v>7520</v>
      </c>
    </row>
    <row r="2965" spans="1:7" x14ac:dyDescent="0.25">
      <c r="A2965" s="19" t="s">
        <v>128</v>
      </c>
      <c r="B2965" s="19" t="s">
        <v>958</v>
      </c>
      <c r="C2965" s="21">
        <v>95222</v>
      </c>
      <c r="D2965" s="21">
        <v>94003</v>
      </c>
      <c r="E2965" s="21">
        <v>91896</v>
      </c>
      <c r="F2965" s="21">
        <v>90199</v>
      </c>
      <c r="G2965" s="21">
        <v>88727</v>
      </c>
    </row>
    <row r="2966" spans="1:7" x14ac:dyDescent="0.25">
      <c r="A2966" s="19" t="s">
        <v>128</v>
      </c>
      <c r="B2966" s="19" t="s">
        <v>1176</v>
      </c>
      <c r="C2966" s="21">
        <v>2225</v>
      </c>
      <c r="D2966" s="21">
        <v>2240</v>
      </c>
      <c r="E2966" s="21">
        <v>2215</v>
      </c>
      <c r="F2966" s="21">
        <v>2246</v>
      </c>
      <c r="G2966" s="21">
        <v>2222</v>
      </c>
    </row>
    <row r="2967" spans="1:7" x14ac:dyDescent="0.25">
      <c r="A2967" s="19" t="s">
        <v>128</v>
      </c>
      <c r="B2967" s="19" t="s">
        <v>1061</v>
      </c>
      <c r="C2967" s="21">
        <v>97733</v>
      </c>
      <c r="D2967" s="21">
        <v>96672</v>
      </c>
      <c r="E2967" s="21">
        <v>95357</v>
      </c>
      <c r="F2967" s="21">
        <v>94221</v>
      </c>
      <c r="G2967" s="21">
        <v>93527</v>
      </c>
    </row>
    <row r="2968" spans="1:7" x14ac:dyDescent="0.25">
      <c r="A2968" s="19" t="s">
        <v>128</v>
      </c>
      <c r="B2968" s="19" t="s">
        <v>2707</v>
      </c>
      <c r="C2968" s="21">
        <v>75061</v>
      </c>
      <c r="D2968" s="21">
        <v>73801</v>
      </c>
      <c r="E2968" s="21">
        <v>72490</v>
      </c>
      <c r="F2968" s="21">
        <v>71531</v>
      </c>
      <c r="G2968" s="21">
        <v>71011</v>
      </c>
    </row>
    <row r="2969" spans="1:7" x14ac:dyDescent="0.25">
      <c r="A2969" s="19" t="s">
        <v>128</v>
      </c>
      <c r="B2969" s="19" t="s">
        <v>2708</v>
      </c>
      <c r="C2969" s="21">
        <v>85141</v>
      </c>
      <c r="D2969" s="21">
        <v>84227</v>
      </c>
      <c r="E2969" s="21">
        <v>83250</v>
      </c>
      <c r="F2969" s="21">
        <v>81692</v>
      </c>
      <c r="G2969" s="21">
        <v>80022</v>
      </c>
    </row>
    <row r="2970" spans="1:7" x14ac:dyDescent="0.25">
      <c r="A2970" s="19" t="s">
        <v>128</v>
      </c>
      <c r="B2970" s="19" t="s">
        <v>965</v>
      </c>
      <c r="C2970" s="21">
        <v>32221</v>
      </c>
      <c r="D2970" s="21">
        <v>31746</v>
      </c>
      <c r="E2970" s="21">
        <v>31210</v>
      </c>
      <c r="F2970" s="21">
        <v>30910</v>
      </c>
      <c r="G2970" s="21">
        <v>30339</v>
      </c>
    </row>
    <row r="2971" spans="1:7" x14ac:dyDescent="0.25">
      <c r="A2971" s="19" t="s">
        <v>128</v>
      </c>
      <c r="B2971" s="19" t="s">
        <v>2531</v>
      </c>
      <c r="C2971" s="21">
        <v>2252782</v>
      </c>
      <c r="D2971" s="21">
        <v>2228364</v>
      </c>
      <c r="E2971" s="21">
        <v>2203836</v>
      </c>
      <c r="F2971" s="21">
        <v>2166350</v>
      </c>
      <c r="G2971" s="21">
        <v>2126178</v>
      </c>
    </row>
    <row r="2972" spans="1:7" x14ac:dyDescent="0.25">
      <c r="A2972" s="19" t="s">
        <v>128</v>
      </c>
      <c r="B2972" s="19" t="s">
        <v>2709</v>
      </c>
      <c r="C2972" s="21">
        <v>271473</v>
      </c>
      <c r="D2972" s="21">
        <v>269276</v>
      </c>
      <c r="E2972" s="21">
        <v>266289</v>
      </c>
      <c r="F2972" s="21">
        <v>263142</v>
      </c>
      <c r="G2972" s="21">
        <v>259232</v>
      </c>
    </row>
    <row r="2973" spans="1:7" x14ac:dyDescent="0.25">
      <c r="A2973" s="19" t="s">
        <v>128</v>
      </c>
      <c r="B2973" s="19" t="s">
        <v>2710</v>
      </c>
      <c r="C2973" s="21">
        <v>47935</v>
      </c>
      <c r="D2973" s="21">
        <v>47358</v>
      </c>
      <c r="E2973" s="21">
        <v>46176</v>
      </c>
      <c r="F2973" s="21">
        <v>44922</v>
      </c>
      <c r="G2973" s="21">
        <v>43095</v>
      </c>
    </row>
    <row r="2974" spans="1:7" x14ac:dyDescent="0.25">
      <c r="A2974" s="19" t="s">
        <v>128</v>
      </c>
      <c r="B2974" s="19" t="s">
        <v>2711</v>
      </c>
      <c r="C2974" s="21">
        <v>22425</v>
      </c>
      <c r="D2974" s="21">
        <v>22136</v>
      </c>
      <c r="E2974" s="21">
        <v>21751</v>
      </c>
      <c r="F2974" s="21">
        <v>21286</v>
      </c>
      <c r="G2974" s="21">
        <v>21005</v>
      </c>
    </row>
    <row r="2975" spans="1:7" x14ac:dyDescent="0.25">
      <c r="A2975" s="19" t="s">
        <v>128</v>
      </c>
      <c r="B2975" s="19" t="s">
        <v>1403</v>
      </c>
      <c r="C2975" s="21">
        <v>80707</v>
      </c>
      <c r="D2975" s="21">
        <v>79569</v>
      </c>
      <c r="E2975" s="21">
        <v>78320</v>
      </c>
      <c r="F2975" s="21">
        <v>76693</v>
      </c>
      <c r="G2975" s="21">
        <v>75437</v>
      </c>
    </row>
    <row r="2976" spans="1:7" x14ac:dyDescent="0.25">
      <c r="A2976" s="19" t="s">
        <v>128</v>
      </c>
      <c r="B2976" s="19" t="s">
        <v>1069</v>
      </c>
      <c r="C2976" s="21">
        <v>10939</v>
      </c>
      <c r="D2976" s="21">
        <v>10726</v>
      </c>
      <c r="E2976" s="21">
        <v>10585</v>
      </c>
      <c r="F2976" s="21">
        <v>10335</v>
      </c>
      <c r="G2976" s="21">
        <v>10285</v>
      </c>
    </row>
    <row r="2977" spans="1:7" x14ac:dyDescent="0.25">
      <c r="A2977" s="19" t="s">
        <v>128</v>
      </c>
      <c r="B2977" s="19" t="s">
        <v>1446</v>
      </c>
      <c r="C2977" s="21">
        <v>66768</v>
      </c>
      <c r="D2977" s="21">
        <v>65380</v>
      </c>
      <c r="E2977" s="21">
        <v>63740</v>
      </c>
      <c r="F2977" s="21">
        <v>62142</v>
      </c>
      <c r="G2977" s="21">
        <v>60991</v>
      </c>
    </row>
    <row r="2978" spans="1:7" x14ac:dyDescent="0.25">
      <c r="A2978" s="19" t="s">
        <v>128</v>
      </c>
      <c r="B2978" s="19" t="s">
        <v>2712</v>
      </c>
      <c r="C2978" s="21">
        <v>42243</v>
      </c>
      <c r="D2978" s="21">
        <v>42117</v>
      </c>
      <c r="E2978" s="21">
        <v>41915</v>
      </c>
      <c r="F2978" s="21">
        <v>41579</v>
      </c>
      <c r="G2978" s="21">
        <v>41356</v>
      </c>
    </row>
    <row r="2979" spans="1:7" x14ac:dyDescent="0.25">
      <c r="A2979" s="19" t="s">
        <v>128</v>
      </c>
      <c r="B2979" s="19" t="s">
        <v>2713</v>
      </c>
      <c r="C2979" s="21">
        <v>22471</v>
      </c>
      <c r="D2979" s="21">
        <v>22074</v>
      </c>
      <c r="E2979" s="21">
        <v>21742</v>
      </c>
      <c r="F2979" s="21">
        <v>21285</v>
      </c>
      <c r="G2979" s="21">
        <v>20869</v>
      </c>
    </row>
    <row r="2980" spans="1:7" x14ac:dyDescent="0.25">
      <c r="A2980" s="19" t="s">
        <v>128</v>
      </c>
      <c r="B2980" s="19" t="s">
        <v>2714</v>
      </c>
      <c r="C2980" s="21">
        <v>13724</v>
      </c>
      <c r="D2980" s="21">
        <v>13586</v>
      </c>
      <c r="E2980" s="21">
        <v>13358</v>
      </c>
      <c r="F2980" s="21">
        <v>13131</v>
      </c>
      <c r="G2980" s="21">
        <v>13087</v>
      </c>
    </row>
    <row r="2981" spans="1:7" x14ac:dyDescent="0.25">
      <c r="A2981" s="19" t="s">
        <v>128</v>
      </c>
      <c r="B2981" s="19" t="s">
        <v>1343</v>
      </c>
      <c r="C2981" s="21">
        <v>904980</v>
      </c>
      <c r="D2981" s="21">
        <v>893756</v>
      </c>
      <c r="E2981" s="21">
        <v>879654</v>
      </c>
      <c r="F2981" s="21">
        <v>862895</v>
      </c>
      <c r="G2981" s="21">
        <v>843778</v>
      </c>
    </row>
    <row r="2982" spans="1:7" x14ac:dyDescent="0.25">
      <c r="A2982" s="19" t="s">
        <v>128</v>
      </c>
      <c r="B2982" s="19" t="s">
        <v>1202</v>
      </c>
      <c r="C2982" s="21">
        <v>17582</v>
      </c>
      <c r="D2982" s="21">
        <v>17124</v>
      </c>
      <c r="E2982" s="21">
        <v>16729</v>
      </c>
      <c r="F2982" s="21">
        <v>16309</v>
      </c>
      <c r="G2982" s="21">
        <v>16198</v>
      </c>
    </row>
    <row r="2983" spans="1:7" x14ac:dyDescent="0.25">
      <c r="A2983" s="19" t="s">
        <v>128</v>
      </c>
      <c r="B2983" s="19" t="s">
        <v>2715</v>
      </c>
      <c r="C2983" s="21">
        <v>129205</v>
      </c>
      <c r="D2983" s="21">
        <v>127835</v>
      </c>
      <c r="E2983" s="21">
        <v>125860</v>
      </c>
      <c r="F2983" s="21">
        <v>123603</v>
      </c>
      <c r="G2983" s="21">
        <v>121559</v>
      </c>
    </row>
    <row r="2984" spans="1:7" x14ac:dyDescent="0.25">
      <c r="A2984" s="19" t="s">
        <v>128</v>
      </c>
      <c r="B2984" s="19" t="s">
        <v>2716</v>
      </c>
      <c r="C2984" s="21">
        <v>12083</v>
      </c>
      <c r="D2984" s="21">
        <v>11919</v>
      </c>
      <c r="E2984" s="21">
        <v>11809</v>
      </c>
      <c r="F2984" s="21">
        <v>11581</v>
      </c>
      <c r="G2984" s="21">
        <v>11375</v>
      </c>
    </row>
    <row r="2985" spans="1:7" x14ac:dyDescent="0.25">
      <c r="A2985" s="19" t="s">
        <v>128</v>
      </c>
      <c r="B2985" s="19" t="s">
        <v>2717</v>
      </c>
      <c r="C2985" s="21">
        <v>822083</v>
      </c>
      <c r="D2985" s="21">
        <v>813059</v>
      </c>
      <c r="E2985" s="21">
        <v>802089</v>
      </c>
      <c r="F2985" s="21">
        <v>787110</v>
      </c>
      <c r="G2985" s="21">
        <v>769698</v>
      </c>
    </row>
    <row r="2986" spans="1:7" x14ac:dyDescent="0.25">
      <c r="A2986" s="19" t="s">
        <v>128</v>
      </c>
      <c r="B2986" s="19" t="s">
        <v>2718</v>
      </c>
      <c r="C2986" s="21">
        <v>522798</v>
      </c>
      <c r="D2986" s="21">
        <v>513603</v>
      </c>
      <c r="E2986" s="21">
        <v>505623</v>
      </c>
      <c r="F2986" s="21">
        <v>496889</v>
      </c>
      <c r="G2986" s="21">
        <v>488610</v>
      </c>
    </row>
    <row r="2987" spans="1:7" x14ac:dyDescent="0.25">
      <c r="A2987" s="19" t="s">
        <v>128</v>
      </c>
      <c r="B2987" s="19" t="s">
        <v>1612</v>
      </c>
      <c r="C2987" s="21">
        <v>45723</v>
      </c>
      <c r="D2987" s="21">
        <v>45224</v>
      </c>
      <c r="E2987" s="21">
        <v>44636</v>
      </c>
      <c r="F2987" s="21">
        <v>44141</v>
      </c>
      <c r="G2987" s="21">
        <v>43553</v>
      </c>
    </row>
    <row r="2988" spans="1:7" x14ac:dyDescent="0.25">
      <c r="A2988" s="19" t="s">
        <v>128</v>
      </c>
      <c r="B2988" s="19" t="s">
        <v>2050</v>
      </c>
      <c r="C2988" s="21">
        <v>290536</v>
      </c>
      <c r="D2988" s="21">
        <v>286056</v>
      </c>
      <c r="E2988" s="21">
        <v>280269</v>
      </c>
      <c r="F2988" s="21">
        <v>273714</v>
      </c>
      <c r="G2988" s="21">
        <v>267978</v>
      </c>
    </row>
    <row r="2989" spans="1:7" x14ac:dyDescent="0.25">
      <c r="A2989" s="19" t="s">
        <v>128</v>
      </c>
      <c r="B2989" s="19" t="s">
        <v>2719</v>
      </c>
      <c r="C2989" s="21">
        <v>4488</v>
      </c>
      <c r="D2989" s="21">
        <v>4415</v>
      </c>
      <c r="E2989" s="21">
        <v>4251</v>
      </c>
      <c r="F2989" s="21">
        <v>4161</v>
      </c>
      <c r="G2989" s="21">
        <v>4023</v>
      </c>
    </row>
    <row r="2990" spans="1:7" x14ac:dyDescent="0.25">
      <c r="A2990" s="19" t="s">
        <v>128</v>
      </c>
      <c r="B2990" s="19" t="s">
        <v>2720</v>
      </c>
      <c r="C2990" s="21">
        <v>60760</v>
      </c>
      <c r="D2990" s="21">
        <v>60615</v>
      </c>
      <c r="E2990" s="21">
        <v>60512</v>
      </c>
      <c r="F2990" s="21">
        <v>60008</v>
      </c>
      <c r="G2990" s="21">
        <v>59932</v>
      </c>
    </row>
    <row r="2991" spans="1:7" x14ac:dyDescent="0.25">
      <c r="A2991" s="19" t="s">
        <v>128</v>
      </c>
      <c r="B2991" s="19" t="s">
        <v>2721</v>
      </c>
      <c r="C2991" s="21">
        <v>229247</v>
      </c>
      <c r="D2991" s="21">
        <v>225197</v>
      </c>
      <c r="E2991" s="21">
        <v>221410</v>
      </c>
      <c r="F2991" s="21">
        <v>216417</v>
      </c>
      <c r="G2991" s="21">
        <v>211836</v>
      </c>
    </row>
    <row r="2992" spans="1:7" x14ac:dyDescent="0.25">
      <c r="A2992" s="19" t="s">
        <v>128</v>
      </c>
      <c r="B2992" s="19" t="s">
        <v>2722</v>
      </c>
      <c r="C2992" s="21">
        <v>50104</v>
      </c>
      <c r="D2992" s="21">
        <v>49683</v>
      </c>
      <c r="E2992" s="21">
        <v>49382</v>
      </c>
      <c r="F2992" s="21">
        <v>48824</v>
      </c>
      <c r="G2992" s="21">
        <v>48164</v>
      </c>
    </row>
    <row r="2993" spans="1:7" x14ac:dyDescent="0.25">
      <c r="A2993" s="19" t="s">
        <v>128</v>
      </c>
      <c r="B2993" s="19" t="s">
        <v>2723</v>
      </c>
      <c r="C2993" s="21">
        <v>250873</v>
      </c>
      <c r="D2993" s="21">
        <v>250562</v>
      </c>
      <c r="E2993" s="21">
        <v>249922</v>
      </c>
      <c r="F2993" s="21">
        <v>249327</v>
      </c>
      <c r="G2993" s="21">
        <v>247800</v>
      </c>
    </row>
    <row r="2994" spans="1:7" x14ac:dyDescent="0.25">
      <c r="A2994" s="19" t="s">
        <v>129</v>
      </c>
      <c r="B2994" s="19" t="s">
        <v>931</v>
      </c>
      <c r="C2994" s="21">
        <v>16441</v>
      </c>
      <c r="D2994" s="21">
        <v>16487</v>
      </c>
      <c r="E2994" s="21">
        <v>16515</v>
      </c>
      <c r="F2994" s="21">
        <v>16749</v>
      </c>
      <c r="G2994" s="21">
        <v>16973</v>
      </c>
    </row>
    <row r="2995" spans="1:7" x14ac:dyDescent="0.25">
      <c r="A2995" s="19" t="s">
        <v>129</v>
      </c>
      <c r="B2995" s="19" t="s">
        <v>2362</v>
      </c>
      <c r="C2995" s="21">
        <v>119171</v>
      </c>
      <c r="D2995" s="21">
        <v>117236</v>
      </c>
      <c r="E2995" s="21">
        <v>115073</v>
      </c>
      <c r="F2995" s="21">
        <v>113489</v>
      </c>
      <c r="G2995" s="21">
        <v>111678</v>
      </c>
    </row>
    <row r="2996" spans="1:7" x14ac:dyDescent="0.25">
      <c r="A2996" s="19" t="s">
        <v>129</v>
      </c>
      <c r="B2996" s="19" t="s">
        <v>1044</v>
      </c>
      <c r="C2996" s="21">
        <v>21457</v>
      </c>
      <c r="D2996" s="21">
        <v>21953</v>
      </c>
      <c r="E2996" s="21">
        <v>22369</v>
      </c>
      <c r="F2996" s="21">
        <v>22809</v>
      </c>
      <c r="G2996" s="21">
        <v>23252</v>
      </c>
    </row>
    <row r="2997" spans="1:7" x14ac:dyDescent="0.25">
      <c r="A2997" s="19" t="s">
        <v>129</v>
      </c>
      <c r="B2997" s="19" t="s">
        <v>2724</v>
      </c>
      <c r="C2997" s="21">
        <v>13957</v>
      </c>
      <c r="D2997" s="21">
        <v>14076</v>
      </c>
      <c r="E2997" s="21">
        <v>14217</v>
      </c>
      <c r="F2997" s="21">
        <v>14323</v>
      </c>
      <c r="G2997" s="21">
        <v>14375</v>
      </c>
    </row>
    <row r="2998" spans="1:7" x14ac:dyDescent="0.25">
      <c r="A2998" s="19" t="s">
        <v>129</v>
      </c>
      <c r="B2998" s="19" t="s">
        <v>2725</v>
      </c>
      <c r="C2998" s="21">
        <v>21939</v>
      </c>
      <c r="D2998" s="21">
        <v>22129</v>
      </c>
      <c r="E2998" s="21">
        <v>22373</v>
      </c>
      <c r="F2998" s="21">
        <v>22663</v>
      </c>
      <c r="G2998" s="21">
        <v>23190</v>
      </c>
    </row>
    <row r="2999" spans="1:7" x14ac:dyDescent="0.25">
      <c r="A2999" s="19" t="s">
        <v>129</v>
      </c>
      <c r="B2999" s="19" t="s">
        <v>2726</v>
      </c>
      <c r="C2999" s="21">
        <v>91945</v>
      </c>
      <c r="D2999" s="21">
        <v>93035</v>
      </c>
      <c r="E2999" s="21">
        <v>94452</v>
      </c>
      <c r="F2999" s="21">
        <v>95681</v>
      </c>
      <c r="G2999" s="21">
        <v>96582</v>
      </c>
    </row>
    <row r="3000" spans="1:7" x14ac:dyDescent="0.25">
      <c r="A3000" s="19" t="s">
        <v>129</v>
      </c>
      <c r="B3000" s="19" t="s">
        <v>936</v>
      </c>
      <c r="C3000" s="21">
        <v>7109</v>
      </c>
      <c r="D3000" s="21">
        <v>7217</v>
      </c>
      <c r="E3000" s="21">
        <v>7310</v>
      </c>
      <c r="F3000" s="21">
        <v>7374</v>
      </c>
      <c r="G3000" s="21">
        <v>7463</v>
      </c>
    </row>
    <row r="3001" spans="1:7" x14ac:dyDescent="0.25">
      <c r="A3001" s="19" t="s">
        <v>129</v>
      </c>
      <c r="B3001" s="19" t="s">
        <v>942</v>
      </c>
      <c r="C3001" s="21">
        <v>8508</v>
      </c>
      <c r="D3001" s="21">
        <v>8639</v>
      </c>
      <c r="E3001" s="21">
        <v>8693</v>
      </c>
      <c r="F3001" s="21">
        <v>8829</v>
      </c>
      <c r="G3001" s="21">
        <v>8875</v>
      </c>
    </row>
    <row r="3002" spans="1:7" x14ac:dyDescent="0.25">
      <c r="A3002" s="19" t="s">
        <v>129</v>
      </c>
      <c r="B3002" s="19" t="s">
        <v>2727</v>
      </c>
      <c r="C3002" s="21">
        <v>8448</v>
      </c>
      <c r="D3002" s="21">
        <v>8556</v>
      </c>
      <c r="E3002" s="21">
        <v>8518</v>
      </c>
      <c r="F3002" s="21">
        <v>8576</v>
      </c>
      <c r="G3002" s="21">
        <v>8703</v>
      </c>
    </row>
    <row r="3003" spans="1:7" x14ac:dyDescent="0.25">
      <c r="A3003" s="19" t="s">
        <v>129</v>
      </c>
      <c r="B3003" s="19" t="s">
        <v>957</v>
      </c>
      <c r="C3003" s="21">
        <v>42406</v>
      </c>
      <c r="D3003" s="21">
        <v>42982</v>
      </c>
      <c r="E3003" s="21">
        <v>43607</v>
      </c>
      <c r="F3003" s="21">
        <v>44179</v>
      </c>
      <c r="G3003" s="21">
        <v>44707</v>
      </c>
    </row>
    <row r="3004" spans="1:7" x14ac:dyDescent="0.25">
      <c r="A3004" s="19" t="s">
        <v>129</v>
      </c>
      <c r="B3004" s="19" t="s">
        <v>1311</v>
      </c>
      <c r="C3004" s="21">
        <v>7823</v>
      </c>
      <c r="D3004" s="21">
        <v>7898</v>
      </c>
      <c r="E3004" s="21">
        <v>8042</v>
      </c>
      <c r="F3004" s="21">
        <v>8134</v>
      </c>
      <c r="G3004" s="21">
        <v>8306</v>
      </c>
    </row>
    <row r="3005" spans="1:7" x14ac:dyDescent="0.25">
      <c r="A3005" s="19" t="s">
        <v>129</v>
      </c>
      <c r="B3005" s="19" t="s">
        <v>1061</v>
      </c>
      <c r="C3005" s="21">
        <v>11568</v>
      </c>
      <c r="D3005" s="21">
        <v>11630</v>
      </c>
      <c r="E3005" s="21">
        <v>11627</v>
      </c>
      <c r="F3005" s="21">
        <v>11602</v>
      </c>
      <c r="G3005" s="21">
        <v>11651</v>
      </c>
    </row>
    <row r="3006" spans="1:7" x14ac:dyDescent="0.25">
      <c r="A3006" s="19" t="s">
        <v>129</v>
      </c>
      <c r="B3006" s="19" t="s">
        <v>2728</v>
      </c>
      <c r="C3006" s="21">
        <v>34662</v>
      </c>
      <c r="D3006" s="21">
        <v>34792</v>
      </c>
      <c r="E3006" s="21">
        <v>35208</v>
      </c>
      <c r="F3006" s="21">
        <v>35532</v>
      </c>
      <c r="G3006" s="21">
        <v>35580</v>
      </c>
    </row>
    <row r="3007" spans="1:7" x14ac:dyDescent="0.25">
      <c r="A3007" s="19" t="s">
        <v>129</v>
      </c>
      <c r="B3007" s="19" t="s">
        <v>1772</v>
      </c>
      <c r="C3007" s="21">
        <v>23175</v>
      </c>
      <c r="D3007" s="21">
        <v>23357</v>
      </c>
      <c r="E3007" s="21">
        <v>23386</v>
      </c>
      <c r="F3007" s="21">
        <v>23316</v>
      </c>
      <c r="G3007" s="21">
        <v>23311</v>
      </c>
    </row>
    <row r="3008" spans="1:7" x14ac:dyDescent="0.25">
      <c r="A3008" s="19" t="s">
        <v>129</v>
      </c>
      <c r="B3008" s="19" t="s">
        <v>1319</v>
      </c>
      <c r="C3008" s="21">
        <v>28810</v>
      </c>
      <c r="D3008" s="21">
        <v>29079</v>
      </c>
      <c r="E3008" s="21">
        <v>29383</v>
      </c>
      <c r="F3008" s="21">
        <v>29662</v>
      </c>
      <c r="G3008" s="21">
        <v>29980</v>
      </c>
    </row>
    <row r="3009" spans="1:7" x14ac:dyDescent="0.25">
      <c r="A3009" s="19" t="s">
        <v>129</v>
      </c>
      <c r="B3009" s="19" t="s">
        <v>2729</v>
      </c>
      <c r="C3009" s="21">
        <v>13776</v>
      </c>
      <c r="D3009" s="21">
        <v>13764</v>
      </c>
      <c r="E3009" s="21">
        <v>13849</v>
      </c>
      <c r="F3009" s="21">
        <v>13812</v>
      </c>
      <c r="G3009" s="21">
        <v>13826</v>
      </c>
    </row>
    <row r="3010" spans="1:7" x14ac:dyDescent="0.25">
      <c r="A3010" s="19" t="s">
        <v>129</v>
      </c>
      <c r="B3010" s="19" t="s">
        <v>1478</v>
      </c>
      <c r="C3010" s="21">
        <v>67256</v>
      </c>
      <c r="D3010" s="21">
        <v>67494</v>
      </c>
      <c r="E3010" s="21">
        <v>67905</v>
      </c>
      <c r="F3010" s="21">
        <v>68349</v>
      </c>
      <c r="G3010" s="21">
        <v>68535</v>
      </c>
    </row>
    <row r="3011" spans="1:7" x14ac:dyDescent="0.25">
      <c r="A3011" s="19" t="s">
        <v>129</v>
      </c>
      <c r="B3011" s="19" t="s">
        <v>964</v>
      </c>
      <c r="C3011" s="21">
        <v>28576</v>
      </c>
      <c r="D3011" s="21">
        <v>28695</v>
      </c>
      <c r="E3011" s="21">
        <v>28908</v>
      </c>
      <c r="F3011" s="21">
        <v>29188</v>
      </c>
      <c r="G3011" s="21">
        <v>29170</v>
      </c>
    </row>
    <row r="3012" spans="1:7" x14ac:dyDescent="0.25">
      <c r="A3012" s="19" t="s">
        <v>129</v>
      </c>
      <c r="B3012" s="19" t="s">
        <v>965</v>
      </c>
      <c r="C3012" s="21">
        <v>57146</v>
      </c>
      <c r="D3012" s="21">
        <v>56890</v>
      </c>
      <c r="E3012" s="21">
        <v>56444</v>
      </c>
      <c r="F3012" s="21">
        <v>55979</v>
      </c>
      <c r="G3012" s="21">
        <v>56070</v>
      </c>
    </row>
    <row r="3013" spans="1:7" x14ac:dyDescent="0.25">
      <c r="A3013" s="19" t="s">
        <v>129</v>
      </c>
      <c r="B3013" s="19" t="s">
        <v>2730</v>
      </c>
      <c r="C3013" s="21">
        <v>178124</v>
      </c>
      <c r="D3013" s="21">
        <v>180410</v>
      </c>
      <c r="E3013" s="21">
        <v>183385</v>
      </c>
      <c r="F3013" s="21">
        <v>186196</v>
      </c>
      <c r="G3013" s="21">
        <v>188282</v>
      </c>
    </row>
    <row r="3014" spans="1:7" x14ac:dyDescent="0.25">
      <c r="A3014" s="19" t="s">
        <v>129</v>
      </c>
      <c r="B3014" s="19" t="s">
        <v>1403</v>
      </c>
      <c r="C3014" s="21">
        <v>15907</v>
      </c>
      <c r="D3014" s="21">
        <v>16017</v>
      </c>
      <c r="E3014" s="21">
        <v>16178</v>
      </c>
      <c r="F3014" s="21">
        <v>16289</v>
      </c>
      <c r="G3014" s="21">
        <v>16440</v>
      </c>
    </row>
    <row r="3015" spans="1:7" x14ac:dyDescent="0.25">
      <c r="A3015" s="19" t="s">
        <v>129</v>
      </c>
      <c r="B3015" s="19" t="s">
        <v>1069</v>
      </c>
      <c r="C3015" s="21">
        <v>20409</v>
      </c>
      <c r="D3015" s="21">
        <v>20583</v>
      </c>
      <c r="E3015" s="21">
        <v>20872</v>
      </c>
      <c r="F3015" s="21">
        <v>21108</v>
      </c>
      <c r="G3015" s="21">
        <v>21279</v>
      </c>
    </row>
    <row r="3016" spans="1:7" x14ac:dyDescent="0.25">
      <c r="A3016" s="19" t="s">
        <v>129</v>
      </c>
      <c r="B3016" s="19" t="s">
        <v>1071</v>
      </c>
      <c r="C3016" s="21">
        <v>32019</v>
      </c>
      <c r="D3016" s="21">
        <v>32609</v>
      </c>
      <c r="E3016" s="21">
        <v>33028</v>
      </c>
      <c r="F3016" s="21">
        <v>33674</v>
      </c>
      <c r="G3016" s="21">
        <v>34441</v>
      </c>
    </row>
    <row r="3017" spans="1:7" x14ac:dyDescent="0.25">
      <c r="A3017" s="19" t="s">
        <v>129</v>
      </c>
      <c r="B3017" s="19" t="s">
        <v>2171</v>
      </c>
      <c r="C3017" s="21">
        <v>17624</v>
      </c>
      <c r="D3017" s="21">
        <v>18221</v>
      </c>
      <c r="E3017" s="21">
        <v>18505</v>
      </c>
      <c r="F3017" s="21">
        <v>19192</v>
      </c>
      <c r="G3017" s="21">
        <v>19762</v>
      </c>
    </row>
    <row r="3018" spans="1:7" x14ac:dyDescent="0.25">
      <c r="A3018" s="19" t="s">
        <v>129</v>
      </c>
      <c r="B3018" s="19" t="s">
        <v>975</v>
      </c>
      <c r="C3018" s="21">
        <v>56072</v>
      </c>
      <c r="D3018" s="21">
        <v>56091</v>
      </c>
      <c r="E3018" s="21">
        <v>56349</v>
      </c>
      <c r="F3018" s="21">
        <v>56504</v>
      </c>
      <c r="G3018" s="21">
        <v>56761</v>
      </c>
    </row>
    <row r="3019" spans="1:7" x14ac:dyDescent="0.25">
      <c r="A3019" s="19" t="s">
        <v>129</v>
      </c>
      <c r="B3019" s="19" t="s">
        <v>976</v>
      </c>
      <c r="C3019" s="21">
        <v>30531</v>
      </c>
      <c r="D3019" s="21">
        <v>30821</v>
      </c>
      <c r="E3019" s="21">
        <v>31252</v>
      </c>
      <c r="F3019" s="21">
        <v>31720</v>
      </c>
      <c r="G3019" s="21">
        <v>32215</v>
      </c>
    </row>
    <row r="3020" spans="1:7" x14ac:dyDescent="0.25">
      <c r="A3020" s="19" t="s">
        <v>129</v>
      </c>
      <c r="B3020" s="19" t="s">
        <v>1446</v>
      </c>
      <c r="C3020" s="21">
        <v>26516</v>
      </c>
      <c r="D3020" s="21">
        <v>26752</v>
      </c>
      <c r="E3020" s="21">
        <v>26806</v>
      </c>
      <c r="F3020" s="21">
        <v>26938</v>
      </c>
      <c r="G3020" s="21">
        <v>27089</v>
      </c>
    </row>
    <row r="3021" spans="1:7" x14ac:dyDescent="0.25">
      <c r="A3021" s="19" t="s">
        <v>129</v>
      </c>
      <c r="B3021" s="19" t="s">
        <v>1449</v>
      </c>
      <c r="C3021" s="21">
        <v>58758</v>
      </c>
      <c r="D3021" s="21">
        <v>59202</v>
      </c>
      <c r="E3021" s="21">
        <v>59869</v>
      </c>
      <c r="F3021" s="21">
        <v>60632</v>
      </c>
      <c r="G3021" s="21">
        <v>61133</v>
      </c>
    </row>
    <row r="3022" spans="1:7" x14ac:dyDescent="0.25">
      <c r="A3022" s="19" t="s">
        <v>129</v>
      </c>
      <c r="B3022" s="19" t="s">
        <v>1188</v>
      </c>
      <c r="C3022" s="21">
        <v>26868</v>
      </c>
      <c r="D3022" s="21">
        <v>26953</v>
      </c>
      <c r="E3022" s="21">
        <v>27223</v>
      </c>
      <c r="F3022" s="21">
        <v>27375</v>
      </c>
      <c r="G3022" s="21">
        <v>27417</v>
      </c>
    </row>
    <row r="3023" spans="1:7" x14ac:dyDescent="0.25">
      <c r="A3023" s="19" t="s">
        <v>129</v>
      </c>
      <c r="B3023" s="19" t="s">
        <v>2731</v>
      </c>
      <c r="C3023" s="21">
        <v>23424</v>
      </c>
      <c r="D3023" s="21">
        <v>23851</v>
      </c>
      <c r="E3023" s="21">
        <v>24142</v>
      </c>
      <c r="F3023" s="21">
        <v>24716</v>
      </c>
      <c r="G3023" s="21">
        <v>25317</v>
      </c>
    </row>
    <row r="3024" spans="1:7" x14ac:dyDescent="0.25">
      <c r="A3024" s="19" t="s">
        <v>129</v>
      </c>
      <c r="B3024" s="19" t="s">
        <v>2732</v>
      </c>
      <c r="C3024" s="21">
        <v>105612</v>
      </c>
      <c r="D3024" s="21">
        <v>105651</v>
      </c>
      <c r="E3024" s="21">
        <v>105782</v>
      </c>
      <c r="F3024" s="21">
        <v>105643</v>
      </c>
      <c r="G3024" s="21">
        <v>104681</v>
      </c>
    </row>
    <row r="3025" spans="1:7" x14ac:dyDescent="0.25">
      <c r="A3025" s="19" t="s">
        <v>129</v>
      </c>
      <c r="B3025" s="19" t="s">
        <v>978</v>
      </c>
      <c r="C3025" s="21">
        <v>13275</v>
      </c>
      <c r="D3025" s="21">
        <v>13289</v>
      </c>
      <c r="E3025" s="21">
        <v>13382</v>
      </c>
      <c r="F3025" s="21">
        <v>13487</v>
      </c>
      <c r="G3025" s="21">
        <v>13573</v>
      </c>
    </row>
    <row r="3026" spans="1:7" x14ac:dyDescent="0.25">
      <c r="A3026" s="19" t="s">
        <v>129</v>
      </c>
      <c r="B3026" s="19" t="s">
        <v>980</v>
      </c>
      <c r="C3026" s="21">
        <v>17884</v>
      </c>
      <c r="D3026" s="21">
        <v>17830</v>
      </c>
      <c r="E3026" s="21">
        <v>17716</v>
      </c>
      <c r="F3026" s="21">
        <v>17626</v>
      </c>
      <c r="G3026" s="21">
        <v>17490</v>
      </c>
    </row>
    <row r="3027" spans="1:7" x14ac:dyDescent="0.25">
      <c r="A3027" s="19" t="s">
        <v>129</v>
      </c>
      <c r="B3027" s="19" t="s">
        <v>1663</v>
      </c>
      <c r="C3027" s="21">
        <v>24496</v>
      </c>
      <c r="D3027" s="21">
        <v>24835</v>
      </c>
      <c r="E3027" s="21">
        <v>25125</v>
      </c>
      <c r="F3027" s="21">
        <v>25381</v>
      </c>
      <c r="G3027" s="21">
        <v>25551</v>
      </c>
    </row>
    <row r="3028" spans="1:7" x14ac:dyDescent="0.25">
      <c r="A3028" s="19" t="s">
        <v>129</v>
      </c>
      <c r="B3028" s="19" t="s">
        <v>1488</v>
      </c>
      <c r="C3028" s="21">
        <v>41411</v>
      </c>
      <c r="D3028" s="21">
        <v>41705</v>
      </c>
      <c r="E3028" s="21">
        <v>42001</v>
      </c>
      <c r="F3028" s="21">
        <v>42629</v>
      </c>
      <c r="G3028" s="21">
        <v>42969</v>
      </c>
    </row>
    <row r="3029" spans="1:7" x14ac:dyDescent="0.25">
      <c r="A3029" s="19" t="s">
        <v>129</v>
      </c>
      <c r="B3029" s="19" t="s">
        <v>1666</v>
      </c>
      <c r="C3029" s="21">
        <v>6969</v>
      </c>
      <c r="D3029" s="21">
        <v>6984</v>
      </c>
      <c r="E3029" s="21">
        <v>6973</v>
      </c>
      <c r="F3029" s="21">
        <v>6977</v>
      </c>
      <c r="G3029" s="21">
        <v>7103</v>
      </c>
    </row>
    <row r="3030" spans="1:7" x14ac:dyDescent="0.25">
      <c r="A3030" s="19" t="s">
        <v>129</v>
      </c>
      <c r="B3030" s="19" t="s">
        <v>2733</v>
      </c>
      <c r="C3030" s="21">
        <v>7460</v>
      </c>
      <c r="D3030" s="21">
        <v>7505</v>
      </c>
      <c r="E3030" s="21">
        <v>7455</v>
      </c>
      <c r="F3030" s="21">
        <v>7490</v>
      </c>
      <c r="G3030" s="21">
        <v>7499</v>
      </c>
    </row>
    <row r="3031" spans="1:7" x14ac:dyDescent="0.25">
      <c r="A3031" s="19" t="s">
        <v>129</v>
      </c>
      <c r="B3031" s="19" t="s">
        <v>1542</v>
      </c>
      <c r="C3031" s="21">
        <v>8247</v>
      </c>
      <c r="D3031" s="21">
        <v>8408</v>
      </c>
      <c r="E3031" s="21">
        <v>8493</v>
      </c>
      <c r="F3031" s="21">
        <v>8528</v>
      </c>
      <c r="G3031" s="21">
        <v>8573</v>
      </c>
    </row>
    <row r="3032" spans="1:7" x14ac:dyDescent="0.25">
      <c r="A3032" s="19" t="s">
        <v>129</v>
      </c>
      <c r="B3032" s="19" t="s">
        <v>2734</v>
      </c>
      <c r="C3032" s="21">
        <v>33432</v>
      </c>
      <c r="D3032" s="21">
        <v>33553</v>
      </c>
      <c r="E3032" s="21">
        <v>33826</v>
      </c>
      <c r="F3032" s="21">
        <v>33760</v>
      </c>
      <c r="G3032" s="21">
        <v>33842</v>
      </c>
    </row>
    <row r="3033" spans="1:7" x14ac:dyDescent="0.25">
      <c r="A3033" s="19" t="s">
        <v>129</v>
      </c>
      <c r="B3033" s="19" t="s">
        <v>1257</v>
      </c>
      <c r="C3033" s="21">
        <v>56450</v>
      </c>
      <c r="D3033" s="21">
        <v>56642</v>
      </c>
      <c r="E3033" s="21">
        <v>56692</v>
      </c>
      <c r="F3033" s="21">
        <v>56675</v>
      </c>
      <c r="G3033" s="21">
        <v>56592</v>
      </c>
    </row>
    <row r="3034" spans="1:7" x14ac:dyDescent="0.25">
      <c r="A3034" s="19" t="s">
        <v>129</v>
      </c>
      <c r="B3034" s="19" t="s">
        <v>2735</v>
      </c>
      <c r="C3034" s="21">
        <v>73361</v>
      </c>
      <c r="D3034" s="21">
        <v>74172</v>
      </c>
      <c r="E3034" s="21">
        <v>75066</v>
      </c>
      <c r="F3034" s="21">
        <v>76296</v>
      </c>
      <c r="G3034" s="21">
        <v>77363</v>
      </c>
    </row>
    <row r="3035" spans="1:7" x14ac:dyDescent="0.25">
      <c r="A3035" s="19" t="s">
        <v>129</v>
      </c>
      <c r="B3035" s="19" t="s">
        <v>984</v>
      </c>
      <c r="C3035" s="21">
        <v>28695</v>
      </c>
      <c r="D3035" s="21">
        <v>28814</v>
      </c>
      <c r="E3035" s="21">
        <v>28894</v>
      </c>
      <c r="F3035" s="21">
        <v>29034</v>
      </c>
      <c r="G3035" s="21">
        <v>29212</v>
      </c>
    </row>
    <row r="3036" spans="1:7" x14ac:dyDescent="0.25">
      <c r="A3036" s="19" t="s">
        <v>129</v>
      </c>
      <c r="B3036" s="19" t="s">
        <v>2736</v>
      </c>
      <c r="C3036" s="21">
        <v>9554</v>
      </c>
      <c r="D3036" s="21">
        <v>9748</v>
      </c>
      <c r="E3036" s="21">
        <v>9851</v>
      </c>
      <c r="F3036" s="21">
        <v>9985</v>
      </c>
      <c r="G3036" s="21">
        <v>10084</v>
      </c>
    </row>
    <row r="3037" spans="1:7" x14ac:dyDescent="0.25">
      <c r="A3037" s="19" t="s">
        <v>129</v>
      </c>
      <c r="B3037" s="19" t="s">
        <v>2443</v>
      </c>
      <c r="C3037" s="21">
        <v>13688</v>
      </c>
      <c r="D3037" s="21">
        <v>13918</v>
      </c>
      <c r="E3037" s="21">
        <v>14004</v>
      </c>
      <c r="F3037" s="21">
        <v>14114</v>
      </c>
      <c r="G3037" s="21">
        <v>14375</v>
      </c>
    </row>
    <row r="3038" spans="1:7" x14ac:dyDescent="0.25">
      <c r="A3038" s="19" t="s">
        <v>129</v>
      </c>
      <c r="B3038" s="19" t="s">
        <v>2737</v>
      </c>
      <c r="C3038" s="21">
        <v>12573</v>
      </c>
      <c r="D3038" s="21">
        <v>12672</v>
      </c>
      <c r="E3038" s="21">
        <v>12882</v>
      </c>
      <c r="F3038" s="21">
        <v>12978</v>
      </c>
      <c r="G3038" s="21">
        <v>13137</v>
      </c>
    </row>
    <row r="3039" spans="1:7" x14ac:dyDescent="0.25">
      <c r="A3039" s="19" t="s">
        <v>129</v>
      </c>
      <c r="B3039" s="19" t="s">
        <v>1264</v>
      </c>
      <c r="C3039" s="21">
        <v>16695</v>
      </c>
      <c r="D3039" s="21">
        <v>16828</v>
      </c>
      <c r="E3039" s="21">
        <v>16914</v>
      </c>
      <c r="F3039" s="21">
        <v>16952</v>
      </c>
      <c r="G3039" s="21">
        <v>16930</v>
      </c>
    </row>
    <row r="3040" spans="1:7" x14ac:dyDescent="0.25">
      <c r="A3040" s="19" t="s">
        <v>129</v>
      </c>
      <c r="B3040" s="19" t="s">
        <v>2738</v>
      </c>
      <c r="C3040" s="21">
        <v>6839</v>
      </c>
      <c r="D3040" s="21">
        <v>6937</v>
      </c>
      <c r="E3040" s="21">
        <v>6992</v>
      </c>
      <c r="F3040" s="21">
        <v>7053</v>
      </c>
      <c r="G3040" s="21">
        <v>7089</v>
      </c>
    </row>
    <row r="3041" spans="1:7" x14ac:dyDescent="0.25">
      <c r="A3041" s="19" t="s">
        <v>129</v>
      </c>
      <c r="B3041" s="19" t="s">
        <v>2592</v>
      </c>
      <c r="C3041" s="21">
        <v>8591</v>
      </c>
      <c r="D3041" s="21">
        <v>8740</v>
      </c>
      <c r="E3041" s="21">
        <v>8800</v>
      </c>
      <c r="F3041" s="21">
        <v>8967</v>
      </c>
      <c r="G3041" s="21">
        <v>8958</v>
      </c>
    </row>
    <row r="3042" spans="1:7" x14ac:dyDescent="0.25">
      <c r="A3042" s="19" t="s">
        <v>129</v>
      </c>
      <c r="B3042" s="19" t="s">
        <v>2593</v>
      </c>
      <c r="C3042" s="21">
        <v>24176</v>
      </c>
      <c r="D3042" s="21">
        <v>24372</v>
      </c>
      <c r="E3042" s="21">
        <v>24555</v>
      </c>
      <c r="F3042" s="21">
        <v>24680</v>
      </c>
      <c r="G3042" s="21">
        <v>24727</v>
      </c>
    </row>
    <row r="3043" spans="1:7" x14ac:dyDescent="0.25">
      <c r="A3043" s="19" t="s">
        <v>129</v>
      </c>
      <c r="B3043" s="19" t="s">
        <v>1369</v>
      </c>
      <c r="C3043" s="21">
        <v>39402</v>
      </c>
      <c r="D3043" s="21">
        <v>39961</v>
      </c>
      <c r="E3043" s="21">
        <v>40215</v>
      </c>
      <c r="F3043" s="21">
        <v>40724</v>
      </c>
      <c r="G3043" s="21">
        <v>41211</v>
      </c>
    </row>
    <row r="3044" spans="1:7" x14ac:dyDescent="0.25">
      <c r="A3044" s="19" t="s">
        <v>129</v>
      </c>
      <c r="B3044" s="19" t="s">
        <v>1370</v>
      </c>
      <c r="C3044" s="21">
        <v>8114</v>
      </c>
      <c r="D3044" s="21">
        <v>8274</v>
      </c>
      <c r="E3044" s="21">
        <v>8348</v>
      </c>
      <c r="F3044" s="21">
        <v>8557</v>
      </c>
      <c r="G3044" s="21">
        <v>8635</v>
      </c>
    </row>
    <row r="3045" spans="1:7" x14ac:dyDescent="0.25">
      <c r="A3045" s="19" t="s">
        <v>129</v>
      </c>
      <c r="B3045" s="19" t="s">
        <v>2739</v>
      </c>
      <c r="C3045" s="21">
        <v>15065</v>
      </c>
      <c r="D3045" s="21">
        <v>15259</v>
      </c>
      <c r="E3045" s="21">
        <v>15433</v>
      </c>
      <c r="F3045" s="21">
        <v>15644</v>
      </c>
      <c r="G3045" s="21">
        <v>15777</v>
      </c>
    </row>
    <row r="3046" spans="1:7" x14ac:dyDescent="0.25">
      <c r="A3046" s="19" t="s">
        <v>129</v>
      </c>
      <c r="B3046" s="19" t="s">
        <v>2740</v>
      </c>
      <c r="C3046" s="21">
        <v>5821</v>
      </c>
      <c r="D3046" s="21">
        <v>5811</v>
      </c>
      <c r="E3046" s="21">
        <v>5786</v>
      </c>
      <c r="F3046" s="21">
        <v>5767</v>
      </c>
      <c r="G3046" s="21">
        <v>5804</v>
      </c>
    </row>
    <row r="3047" spans="1:7" x14ac:dyDescent="0.25">
      <c r="A3047" s="19" t="s">
        <v>129</v>
      </c>
      <c r="B3047" s="19" t="s">
        <v>2262</v>
      </c>
      <c r="C3047" s="21">
        <v>83518</v>
      </c>
      <c r="D3047" s="21">
        <v>84180</v>
      </c>
      <c r="E3047" s="21">
        <v>85060</v>
      </c>
      <c r="F3047" s="21">
        <v>85709</v>
      </c>
      <c r="G3047" s="21">
        <v>86335</v>
      </c>
    </row>
    <row r="3048" spans="1:7" x14ac:dyDescent="0.25">
      <c r="A3048" s="19" t="s">
        <v>129</v>
      </c>
      <c r="B3048" s="19" t="s">
        <v>2132</v>
      </c>
      <c r="C3048" s="21">
        <v>20394</v>
      </c>
      <c r="D3048" s="21">
        <v>20784</v>
      </c>
      <c r="E3048" s="21">
        <v>21271</v>
      </c>
      <c r="F3048" s="21">
        <v>21777</v>
      </c>
      <c r="G3048" s="21">
        <v>22177</v>
      </c>
    </row>
    <row r="3049" spans="1:7" x14ac:dyDescent="0.25">
      <c r="A3049" s="19" t="s">
        <v>130</v>
      </c>
      <c r="B3049" s="19" t="s">
        <v>1153</v>
      </c>
      <c r="C3049" s="21">
        <v>20220</v>
      </c>
      <c r="D3049" s="21">
        <v>20341</v>
      </c>
      <c r="E3049" s="21">
        <v>19900</v>
      </c>
      <c r="F3049" s="21">
        <v>19982</v>
      </c>
      <c r="G3049" s="21">
        <v>20028</v>
      </c>
    </row>
    <row r="3050" spans="1:7" x14ac:dyDescent="0.25">
      <c r="A3050" s="19" t="s">
        <v>130</v>
      </c>
      <c r="B3050" s="19" t="s">
        <v>2229</v>
      </c>
      <c r="C3050" s="21">
        <v>15562</v>
      </c>
      <c r="D3050" s="21">
        <v>15587</v>
      </c>
      <c r="E3050" s="21">
        <v>15501</v>
      </c>
      <c r="F3050" s="21">
        <v>15633</v>
      </c>
      <c r="G3050" s="21">
        <v>15804</v>
      </c>
    </row>
    <row r="3051" spans="1:7" x14ac:dyDescent="0.25">
      <c r="A3051" s="19" t="s">
        <v>130</v>
      </c>
      <c r="B3051" s="19" t="s">
        <v>2741</v>
      </c>
      <c r="C3051" s="21">
        <v>45244</v>
      </c>
      <c r="D3051" s="21">
        <v>45150</v>
      </c>
      <c r="E3051" s="21">
        <v>45141</v>
      </c>
      <c r="F3051" s="21">
        <v>45242</v>
      </c>
      <c r="G3051" s="21">
        <v>45367</v>
      </c>
    </row>
    <row r="3052" spans="1:7" x14ac:dyDescent="0.25">
      <c r="A3052" s="19" t="s">
        <v>130</v>
      </c>
      <c r="B3052" s="19" t="s">
        <v>2742</v>
      </c>
      <c r="C3052" s="21">
        <v>15036</v>
      </c>
      <c r="D3052" s="21">
        <v>15026</v>
      </c>
      <c r="E3052" s="21">
        <v>15006</v>
      </c>
      <c r="F3052" s="21">
        <v>14923</v>
      </c>
      <c r="G3052" s="21">
        <v>14976</v>
      </c>
    </row>
    <row r="3053" spans="1:7" x14ac:dyDescent="0.25">
      <c r="A3053" s="19" t="s">
        <v>130</v>
      </c>
      <c r="B3053" s="19" t="s">
        <v>1416</v>
      </c>
      <c r="C3053" s="21">
        <v>264542</v>
      </c>
      <c r="D3053" s="21">
        <v>263165</v>
      </c>
      <c r="E3053" s="21">
        <v>261762</v>
      </c>
      <c r="F3053" s="21">
        <v>259514</v>
      </c>
      <c r="G3053" s="21">
        <v>257856</v>
      </c>
    </row>
    <row r="3054" spans="1:7" x14ac:dyDescent="0.25">
      <c r="A3054" s="19" t="s">
        <v>130</v>
      </c>
      <c r="B3054" s="19" t="s">
        <v>2015</v>
      </c>
      <c r="C3054" s="21">
        <v>13031</v>
      </c>
      <c r="D3054" s="21">
        <v>13114</v>
      </c>
      <c r="E3054" s="21">
        <v>13105</v>
      </c>
      <c r="F3054" s="21">
        <v>13134</v>
      </c>
      <c r="G3054" s="21">
        <v>13245</v>
      </c>
    </row>
    <row r="3055" spans="1:7" x14ac:dyDescent="0.25">
      <c r="A3055" s="19" t="s">
        <v>130</v>
      </c>
      <c r="B3055" s="19" t="s">
        <v>2743</v>
      </c>
      <c r="C3055" s="21">
        <v>15414</v>
      </c>
      <c r="D3055" s="21">
        <v>15374</v>
      </c>
      <c r="E3055" s="21">
        <v>15295</v>
      </c>
      <c r="F3055" s="21">
        <v>15222</v>
      </c>
      <c r="G3055" s="21">
        <v>15142</v>
      </c>
    </row>
    <row r="3056" spans="1:7" x14ac:dyDescent="0.25">
      <c r="A3056" s="19" t="s">
        <v>130</v>
      </c>
      <c r="B3056" s="19" t="s">
        <v>2744</v>
      </c>
      <c r="C3056" s="21">
        <v>50089</v>
      </c>
      <c r="D3056" s="21">
        <v>50132</v>
      </c>
      <c r="E3056" s="21">
        <v>49995</v>
      </c>
      <c r="F3056" s="21">
        <v>49607</v>
      </c>
      <c r="G3056" s="21">
        <v>49818</v>
      </c>
    </row>
    <row r="3057" spans="1:7" x14ac:dyDescent="0.25">
      <c r="A3057" s="19" t="s">
        <v>130</v>
      </c>
      <c r="B3057" s="19" t="s">
        <v>1788</v>
      </c>
      <c r="C3057" s="21">
        <v>64658</v>
      </c>
      <c r="D3057" s="21">
        <v>64109</v>
      </c>
      <c r="E3057" s="21">
        <v>63747</v>
      </c>
      <c r="F3057" s="21">
        <v>63523</v>
      </c>
      <c r="G3057" s="21">
        <v>63421</v>
      </c>
    </row>
    <row r="3058" spans="1:7" x14ac:dyDescent="0.25">
      <c r="A3058" s="19" t="s">
        <v>130</v>
      </c>
      <c r="B3058" s="19" t="s">
        <v>1048</v>
      </c>
      <c r="C3058" s="21">
        <v>34774</v>
      </c>
      <c r="D3058" s="21">
        <v>34705</v>
      </c>
      <c r="E3058" s="21">
        <v>34571</v>
      </c>
      <c r="F3058" s="21">
        <v>34485</v>
      </c>
      <c r="G3058" s="21">
        <v>34358</v>
      </c>
    </row>
    <row r="3059" spans="1:7" x14ac:dyDescent="0.25">
      <c r="A3059" s="19" t="s">
        <v>130</v>
      </c>
      <c r="B3059" s="19" t="s">
        <v>1050</v>
      </c>
      <c r="C3059" s="21">
        <v>57532</v>
      </c>
      <c r="D3059" s="21">
        <v>57333</v>
      </c>
      <c r="E3059" s="21">
        <v>57244</v>
      </c>
      <c r="F3059" s="21">
        <v>56875</v>
      </c>
      <c r="G3059" s="21">
        <v>56682</v>
      </c>
    </row>
    <row r="3060" spans="1:7" x14ac:dyDescent="0.25">
      <c r="A3060" s="19" t="s">
        <v>130</v>
      </c>
      <c r="B3060" s="19" t="s">
        <v>1053</v>
      </c>
      <c r="C3060" s="21">
        <v>16131</v>
      </c>
      <c r="D3060" s="21">
        <v>16265</v>
      </c>
      <c r="E3060" s="21">
        <v>16199</v>
      </c>
      <c r="F3060" s="21">
        <v>16250</v>
      </c>
      <c r="G3060" s="21">
        <v>16328</v>
      </c>
    </row>
    <row r="3061" spans="1:7" x14ac:dyDescent="0.25">
      <c r="A3061" s="19" t="s">
        <v>130</v>
      </c>
      <c r="B3061" s="19" t="s">
        <v>2745</v>
      </c>
      <c r="C3061" s="21">
        <v>546695</v>
      </c>
      <c r="D3061" s="21">
        <v>541948</v>
      </c>
      <c r="E3061" s="21">
        <v>537453</v>
      </c>
      <c r="F3061" s="21">
        <v>531296</v>
      </c>
      <c r="G3061" s="21">
        <v>523000</v>
      </c>
    </row>
    <row r="3062" spans="1:7" x14ac:dyDescent="0.25">
      <c r="A3062" s="19" t="s">
        <v>130</v>
      </c>
      <c r="B3062" s="19" t="s">
        <v>1300</v>
      </c>
      <c r="C3062" s="21">
        <v>87839</v>
      </c>
      <c r="D3062" s="21">
        <v>87833</v>
      </c>
      <c r="E3062" s="21">
        <v>87705</v>
      </c>
      <c r="F3062" s="21">
        <v>87382</v>
      </c>
      <c r="G3062" s="21">
        <v>87816</v>
      </c>
    </row>
    <row r="3063" spans="1:7" x14ac:dyDescent="0.25">
      <c r="A3063" s="19" t="s">
        <v>130</v>
      </c>
      <c r="B3063" s="19" t="s">
        <v>2746</v>
      </c>
      <c r="C3063" s="21">
        <v>27668</v>
      </c>
      <c r="D3063" s="21">
        <v>27589</v>
      </c>
      <c r="E3063" s="21">
        <v>27454</v>
      </c>
      <c r="F3063" s="21">
        <v>27338</v>
      </c>
      <c r="G3063" s="21">
        <v>27311</v>
      </c>
    </row>
    <row r="3064" spans="1:7" x14ac:dyDescent="0.25">
      <c r="A3064" s="19" t="s">
        <v>130</v>
      </c>
      <c r="B3064" s="19" t="s">
        <v>1171</v>
      </c>
      <c r="C3064" s="21">
        <v>43150</v>
      </c>
      <c r="D3064" s="21">
        <v>43143</v>
      </c>
      <c r="E3064" s="21">
        <v>43328</v>
      </c>
      <c r="F3064" s="21">
        <v>43359</v>
      </c>
      <c r="G3064" s="21">
        <v>43495</v>
      </c>
    </row>
    <row r="3065" spans="1:7" x14ac:dyDescent="0.25">
      <c r="A3065" s="19" t="s">
        <v>130</v>
      </c>
      <c r="B3065" s="19" t="s">
        <v>2207</v>
      </c>
      <c r="C3065" s="21">
        <v>45368</v>
      </c>
      <c r="D3065" s="21">
        <v>45091</v>
      </c>
      <c r="E3065" s="21">
        <v>44714</v>
      </c>
      <c r="F3065" s="21">
        <v>44354</v>
      </c>
      <c r="G3065" s="21">
        <v>44267</v>
      </c>
    </row>
    <row r="3066" spans="1:7" x14ac:dyDescent="0.25">
      <c r="A3066" s="19" t="s">
        <v>130</v>
      </c>
      <c r="B3066" s="19" t="s">
        <v>2747</v>
      </c>
      <c r="C3066" s="21">
        <v>104646</v>
      </c>
      <c r="D3066" s="21">
        <v>104355</v>
      </c>
      <c r="E3066" s="21">
        <v>103582</v>
      </c>
      <c r="F3066" s="21">
        <v>102907</v>
      </c>
      <c r="G3066" s="21">
        <v>102080</v>
      </c>
    </row>
    <row r="3067" spans="1:7" x14ac:dyDescent="0.25">
      <c r="A3067" s="19" t="s">
        <v>130</v>
      </c>
      <c r="B3067" s="19" t="s">
        <v>2370</v>
      </c>
      <c r="C3067" s="21">
        <v>4295</v>
      </c>
      <c r="D3067" s="21">
        <v>4294</v>
      </c>
      <c r="E3067" s="21">
        <v>4335</v>
      </c>
      <c r="F3067" s="21">
        <v>4313</v>
      </c>
      <c r="G3067" s="21">
        <v>4338</v>
      </c>
    </row>
    <row r="3068" spans="1:7" x14ac:dyDescent="0.25">
      <c r="A3068" s="19" t="s">
        <v>130</v>
      </c>
      <c r="B3068" s="19" t="s">
        <v>2748</v>
      </c>
      <c r="C3068" s="21">
        <v>103403</v>
      </c>
      <c r="D3068" s="21">
        <v>103001</v>
      </c>
      <c r="E3068" s="21">
        <v>102417</v>
      </c>
      <c r="F3068" s="21">
        <v>102211</v>
      </c>
      <c r="G3068" s="21">
        <v>101955</v>
      </c>
    </row>
    <row r="3069" spans="1:7" x14ac:dyDescent="0.25">
      <c r="A3069" s="19" t="s">
        <v>130</v>
      </c>
      <c r="B3069" s="19" t="s">
        <v>2335</v>
      </c>
      <c r="C3069" s="21">
        <v>9004</v>
      </c>
      <c r="D3069" s="21">
        <v>8977</v>
      </c>
      <c r="E3069" s="21">
        <v>8969</v>
      </c>
      <c r="F3069" s="21">
        <v>9021</v>
      </c>
      <c r="G3069" s="21">
        <v>9004</v>
      </c>
    </row>
    <row r="3070" spans="1:7" x14ac:dyDescent="0.25">
      <c r="A3070" s="19" t="s">
        <v>130</v>
      </c>
      <c r="B3070" s="19" t="s">
        <v>1061</v>
      </c>
      <c r="C3070" s="21">
        <v>51439</v>
      </c>
      <c r="D3070" s="21">
        <v>51444</v>
      </c>
      <c r="E3070" s="21">
        <v>51728</v>
      </c>
      <c r="F3070" s="21">
        <v>51985</v>
      </c>
      <c r="G3070" s="21">
        <v>52071</v>
      </c>
    </row>
    <row r="3071" spans="1:7" x14ac:dyDescent="0.25">
      <c r="A3071" s="19" t="s">
        <v>130</v>
      </c>
      <c r="B3071" s="19" t="s">
        <v>1644</v>
      </c>
      <c r="C3071" s="21">
        <v>36960</v>
      </c>
      <c r="D3071" s="21">
        <v>36924</v>
      </c>
      <c r="E3071" s="21">
        <v>36877</v>
      </c>
      <c r="F3071" s="21">
        <v>36787</v>
      </c>
      <c r="G3071" s="21">
        <v>36931</v>
      </c>
    </row>
    <row r="3072" spans="1:7" x14ac:dyDescent="0.25">
      <c r="A3072" s="19" t="s">
        <v>130</v>
      </c>
      <c r="B3072" s="19" t="s">
        <v>2749</v>
      </c>
      <c r="C3072" s="21">
        <v>18913</v>
      </c>
      <c r="D3072" s="21">
        <v>18849</v>
      </c>
      <c r="E3072" s="21">
        <v>18720</v>
      </c>
      <c r="F3072" s="21">
        <v>18596</v>
      </c>
      <c r="G3072" s="21">
        <v>18698</v>
      </c>
    </row>
    <row r="3073" spans="1:7" x14ac:dyDescent="0.25">
      <c r="A3073" s="19" t="s">
        <v>130</v>
      </c>
      <c r="B3073" s="19" t="s">
        <v>1527</v>
      </c>
      <c r="C3073" s="21">
        <v>23678</v>
      </c>
      <c r="D3073" s="21">
        <v>23722</v>
      </c>
      <c r="E3073" s="21">
        <v>23676</v>
      </c>
      <c r="F3073" s="21">
        <v>23430</v>
      </c>
      <c r="G3073" s="21">
        <v>23585</v>
      </c>
    </row>
    <row r="3074" spans="1:7" x14ac:dyDescent="0.25">
      <c r="A3074" s="19" t="s">
        <v>130</v>
      </c>
      <c r="B3074" s="19" t="s">
        <v>1802</v>
      </c>
      <c r="C3074" s="21">
        <v>5687</v>
      </c>
      <c r="D3074" s="21">
        <v>5687</v>
      </c>
      <c r="E3074" s="21">
        <v>5675</v>
      </c>
      <c r="F3074" s="21">
        <v>5660</v>
      </c>
      <c r="G3074" s="21">
        <v>5727</v>
      </c>
    </row>
    <row r="3075" spans="1:7" x14ac:dyDescent="0.25">
      <c r="A3075" s="19" t="s">
        <v>130</v>
      </c>
      <c r="B3075" s="19" t="s">
        <v>964</v>
      </c>
      <c r="C3075" s="21">
        <v>20643</v>
      </c>
      <c r="D3075" s="21">
        <v>20472</v>
      </c>
      <c r="E3075" s="21">
        <v>20485</v>
      </c>
      <c r="F3075" s="21">
        <v>20484</v>
      </c>
      <c r="G3075" s="21">
        <v>20524</v>
      </c>
    </row>
    <row r="3076" spans="1:7" x14ac:dyDescent="0.25">
      <c r="A3076" s="19" t="s">
        <v>130</v>
      </c>
      <c r="B3076" s="19" t="s">
        <v>965</v>
      </c>
      <c r="C3076" s="21">
        <v>84769</v>
      </c>
      <c r="D3076" s="21">
        <v>85049</v>
      </c>
      <c r="E3076" s="21">
        <v>84733</v>
      </c>
      <c r="F3076" s="21">
        <v>84464</v>
      </c>
      <c r="G3076" s="21">
        <v>84488</v>
      </c>
    </row>
    <row r="3077" spans="1:7" x14ac:dyDescent="0.25">
      <c r="A3077" s="19" t="s">
        <v>130</v>
      </c>
      <c r="B3077" s="19" t="s">
        <v>2750</v>
      </c>
      <c r="C3077" s="21">
        <v>26687</v>
      </c>
      <c r="D3077" s="21">
        <v>26593</v>
      </c>
      <c r="E3077" s="21">
        <v>26460</v>
      </c>
      <c r="F3077" s="21">
        <v>26345</v>
      </c>
      <c r="G3077" s="21">
        <v>26307</v>
      </c>
    </row>
    <row r="3078" spans="1:7" x14ac:dyDescent="0.25">
      <c r="A3078" s="19" t="s">
        <v>130</v>
      </c>
      <c r="B3078" s="19" t="s">
        <v>2751</v>
      </c>
      <c r="C3078" s="21">
        <v>169561</v>
      </c>
      <c r="D3078" s="21">
        <v>168926</v>
      </c>
      <c r="E3078" s="21">
        <v>168356</v>
      </c>
      <c r="F3078" s="21">
        <v>167867</v>
      </c>
      <c r="G3078" s="21">
        <v>167910</v>
      </c>
    </row>
    <row r="3079" spans="1:7" x14ac:dyDescent="0.25">
      <c r="A3079" s="19" t="s">
        <v>130</v>
      </c>
      <c r="B3079" s="19" t="s">
        <v>2752</v>
      </c>
      <c r="C3079" s="21">
        <v>20434</v>
      </c>
      <c r="D3079" s="21">
        <v>20395</v>
      </c>
      <c r="E3079" s="21">
        <v>20401</v>
      </c>
      <c r="F3079" s="21">
        <v>20380</v>
      </c>
      <c r="G3079" s="21">
        <v>20324</v>
      </c>
    </row>
    <row r="3080" spans="1:7" x14ac:dyDescent="0.25">
      <c r="A3080" s="19" t="s">
        <v>130</v>
      </c>
      <c r="B3080" s="19" t="s">
        <v>2753</v>
      </c>
      <c r="C3080" s="21">
        <v>118016</v>
      </c>
      <c r="D3080" s="21">
        <v>118041</v>
      </c>
      <c r="E3080" s="21">
        <v>118033</v>
      </c>
      <c r="F3080" s="21">
        <v>117681</v>
      </c>
      <c r="G3080" s="21">
        <v>117699</v>
      </c>
    </row>
    <row r="3081" spans="1:7" x14ac:dyDescent="0.25">
      <c r="A3081" s="19" t="s">
        <v>130</v>
      </c>
      <c r="B3081" s="19" t="s">
        <v>1068</v>
      </c>
      <c r="C3081" s="21">
        <v>16665</v>
      </c>
      <c r="D3081" s="21">
        <v>16672</v>
      </c>
      <c r="E3081" s="21">
        <v>16689</v>
      </c>
      <c r="F3081" s="21">
        <v>16757</v>
      </c>
      <c r="G3081" s="21">
        <v>16791</v>
      </c>
    </row>
    <row r="3082" spans="1:7" x14ac:dyDescent="0.25">
      <c r="A3082" s="19" t="s">
        <v>130</v>
      </c>
      <c r="B3082" s="19" t="s">
        <v>2754</v>
      </c>
      <c r="C3082" s="21">
        <v>19189</v>
      </c>
      <c r="D3082" s="21">
        <v>19236</v>
      </c>
      <c r="E3082" s="21">
        <v>19175</v>
      </c>
      <c r="F3082" s="21">
        <v>19083</v>
      </c>
      <c r="G3082" s="21">
        <v>19048</v>
      </c>
    </row>
    <row r="3083" spans="1:7" x14ac:dyDescent="0.25">
      <c r="A3083" s="19" t="s">
        <v>130</v>
      </c>
      <c r="B3083" s="19" t="s">
        <v>1069</v>
      </c>
      <c r="C3083" s="21">
        <v>27593</v>
      </c>
      <c r="D3083" s="21">
        <v>27673</v>
      </c>
      <c r="E3083" s="21">
        <v>27751</v>
      </c>
      <c r="F3083" s="21">
        <v>27834</v>
      </c>
      <c r="G3083" s="21">
        <v>27867</v>
      </c>
    </row>
    <row r="3084" spans="1:7" x14ac:dyDescent="0.25">
      <c r="A3084" s="19" t="s">
        <v>130</v>
      </c>
      <c r="B3084" s="19" t="s">
        <v>2755</v>
      </c>
      <c r="C3084" s="21">
        <v>78981</v>
      </c>
      <c r="D3084" s="21">
        <v>79015</v>
      </c>
      <c r="E3084" s="21">
        <v>79099</v>
      </c>
      <c r="F3084" s="21">
        <v>79348</v>
      </c>
      <c r="G3084" s="21">
        <v>79483</v>
      </c>
    </row>
    <row r="3085" spans="1:7" x14ac:dyDescent="0.25">
      <c r="A3085" s="19" t="s">
        <v>130</v>
      </c>
      <c r="B3085" s="19" t="s">
        <v>2756</v>
      </c>
      <c r="C3085" s="21">
        <v>135692</v>
      </c>
      <c r="D3085" s="21">
        <v>135421</v>
      </c>
      <c r="E3085" s="21">
        <v>135452</v>
      </c>
      <c r="F3085" s="21">
        <v>135101</v>
      </c>
      <c r="G3085" s="21">
        <v>135314</v>
      </c>
    </row>
    <row r="3086" spans="1:7" x14ac:dyDescent="0.25">
      <c r="A3086" s="19" t="s">
        <v>130</v>
      </c>
      <c r="B3086" s="19" t="s">
        <v>2757</v>
      </c>
      <c r="C3086" s="21">
        <v>40350</v>
      </c>
      <c r="D3086" s="21">
        <v>40402</v>
      </c>
      <c r="E3086" s="21">
        <v>40300</v>
      </c>
      <c r="F3086" s="21">
        <v>40255</v>
      </c>
      <c r="G3086" s="21">
        <v>40649</v>
      </c>
    </row>
    <row r="3087" spans="1:7" x14ac:dyDescent="0.25">
      <c r="A3087" s="19" t="s">
        <v>130</v>
      </c>
      <c r="B3087" s="19" t="s">
        <v>1814</v>
      </c>
      <c r="C3087" s="21">
        <v>15574</v>
      </c>
      <c r="D3087" s="21">
        <v>15418</v>
      </c>
      <c r="E3087" s="21">
        <v>15280</v>
      </c>
      <c r="F3087" s="21">
        <v>15130</v>
      </c>
      <c r="G3087" s="21">
        <v>15119</v>
      </c>
    </row>
    <row r="3088" spans="1:7" x14ac:dyDescent="0.25">
      <c r="A3088" s="19" t="s">
        <v>130</v>
      </c>
      <c r="B3088" s="19" t="s">
        <v>1816</v>
      </c>
      <c r="C3088" s="21">
        <v>4556</v>
      </c>
      <c r="D3088" s="21">
        <v>4595</v>
      </c>
      <c r="E3088" s="21">
        <v>4599</v>
      </c>
      <c r="F3088" s="21">
        <v>4527</v>
      </c>
      <c r="G3088" s="21">
        <v>4509</v>
      </c>
    </row>
    <row r="3089" spans="1:7" x14ac:dyDescent="0.25">
      <c r="A3089" s="19" t="s">
        <v>130</v>
      </c>
      <c r="B3089" s="19" t="s">
        <v>2758</v>
      </c>
      <c r="C3089" s="21">
        <v>945726</v>
      </c>
      <c r="D3089" s="21">
        <v>946969</v>
      </c>
      <c r="E3089" s="21">
        <v>950172</v>
      </c>
      <c r="F3089" s="21">
        <v>954841</v>
      </c>
      <c r="G3089" s="21">
        <v>958421</v>
      </c>
    </row>
    <row r="3090" spans="1:7" x14ac:dyDescent="0.25">
      <c r="A3090" s="19" t="s">
        <v>130</v>
      </c>
      <c r="B3090" s="19" t="s">
        <v>978</v>
      </c>
      <c r="C3090" s="21">
        <v>46253</v>
      </c>
      <c r="D3090" s="21">
        <v>46141</v>
      </c>
      <c r="E3090" s="21">
        <v>45715</v>
      </c>
      <c r="F3090" s="21">
        <v>45423</v>
      </c>
      <c r="G3090" s="21">
        <v>45322</v>
      </c>
    </row>
    <row r="3091" spans="1:7" x14ac:dyDescent="0.25">
      <c r="A3091" s="19" t="s">
        <v>130</v>
      </c>
      <c r="B3091" s="19" t="s">
        <v>2759</v>
      </c>
      <c r="C3091" s="21">
        <v>37930</v>
      </c>
      <c r="D3091" s="21">
        <v>37824</v>
      </c>
      <c r="E3091" s="21">
        <v>37531</v>
      </c>
      <c r="F3091" s="21">
        <v>37475</v>
      </c>
      <c r="G3091" s="21">
        <v>37472</v>
      </c>
    </row>
    <row r="3092" spans="1:7" x14ac:dyDescent="0.25">
      <c r="A3092" s="19" t="s">
        <v>130</v>
      </c>
      <c r="B3092" s="19" t="s">
        <v>1406</v>
      </c>
      <c r="C3092" s="21">
        <v>35595</v>
      </c>
      <c r="D3092" s="21">
        <v>35444</v>
      </c>
      <c r="E3092" s="21">
        <v>35236</v>
      </c>
      <c r="F3092" s="21">
        <v>35329</v>
      </c>
      <c r="G3092" s="21">
        <v>35303</v>
      </c>
    </row>
    <row r="3093" spans="1:7" x14ac:dyDescent="0.25">
      <c r="A3093" s="19" t="s">
        <v>130</v>
      </c>
      <c r="B3093" s="19" t="s">
        <v>2760</v>
      </c>
      <c r="C3093" s="21">
        <v>187885</v>
      </c>
      <c r="D3093" s="21">
        <v>186879</v>
      </c>
      <c r="E3093" s="21">
        <v>185816</v>
      </c>
      <c r="F3093" s="21">
        <v>184593</v>
      </c>
      <c r="G3093" s="21">
        <v>183328</v>
      </c>
    </row>
    <row r="3094" spans="1:7" x14ac:dyDescent="0.25">
      <c r="A3094" s="19" t="s">
        <v>130</v>
      </c>
      <c r="B3094" s="19" t="s">
        <v>2761</v>
      </c>
      <c r="C3094" s="21">
        <v>89221</v>
      </c>
      <c r="D3094" s="21">
        <v>89059</v>
      </c>
      <c r="E3094" s="21">
        <v>88443</v>
      </c>
      <c r="F3094" s="21">
        <v>88332</v>
      </c>
      <c r="G3094" s="21">
        <v>87932</v>
      </c>
    </row>
    <row r="3095" spans="1:7" x14ac:dyDescent="0.25">
      <c r="A3095" s="19" t="s">
        <v>130</v>
      </c>
      <c r="B3095" s="19" t="s">
        <v>2762</v>
      </c>
      <c r="C3095" s="21">
        <v>7287</v>
      </c>
      <c r="D3095" s="21">
        <v>7304</v>
      </c>
      <c r="E3095" s="21">
        <v>7246</v>
      </c>
      <c r="F3095" s="21">
        <v>7250</v>
      </c>
      <c r="G3095" s="21">
        <v>7237</v>
      </c>
    </row>
    <row r="3096" spans="1:7" x14ac:dyDescent="0.25">
      <c r="A3096" s="19" t="s">
        <v>130</v>
      </c>
      <c r="B3096" s="19" t="s">
        <v>1343</v>
      </c>
      <c r="C3096" s="21">
        <v>42754</v>
      </c>
      <c r="D3096" s="21">
        <v>42592</v>
      </c>
      <c r="E3096" s="21">
        <v>42016</v>
      </c>
      <c r="F3096" s="21">
        <v>41456</v>
      </c>
      <c r="G3096" s="21">
        <v>41069</v>
      </c>
    </row>
    <row r="3097" spans="1:7" x14ac:dyDescent="0.25">
      <c r="A3097" s="19" t="s">
        <v>130</v>
      </c>
      <c r="B3097" s="19" t="s">
        <v>1080</v>
      </c>
      <c r="C3097" s="21">
        <v>43783</v>
      </c>
      <c r="D3097" s="21">
        <v>43568</v>
      </c>
      <c r="E3097" s="21">
        <v>43397</v>
      </c>
      <c r="F3097" s="21">
        <v>43224</v>
      </c>
      <c r="G3097" s="21">
        <v>43218</v>
      </c>
    </row>
    <row r="3098" spans="1:7" x14ac:dyDescent="0.25">
      <c r="A3098" s="19" t="s">
        <v>130</v>
      </c>
      <c r="B3098" s="19" t="s">
        <v>2253</v>
      </c>
      <c r="C3098" s="21">
        <v>70772</v>
      </c>
      <c r="D3098" s="21">
        <v>70850</v>
      </c>
      <c r="E3098" s="21">
        <v>70565</v>
      </c>
      <c r="F3098" s="21">
        <v>70451</v>
      </c>
      <c r="G3098" s="21">
        <v>70520</v>
      </c>
    </row>
    <row r="3099" spans="1:7" x14ac:dyDescent="0.25">
      <c r="A3099" s="19" t="s">
        <v>130</v>
      </c>
      <c r="B3099" s="19" t="s">
        <v>2763</v>
      </c>
      <c r="C3099" s="21">
        <v>13351</v>
      </c>
      <c r="D3099" s="21">
        <v>13357</v>
      </c>
      <c r="E3099" s="21">
        <v>13380</v>
      </c>
      <c r="F3099" s="21">
        <v>13413</v>
      </c>
      <c r="G3099" s="21">
        <v>13578</v>
      </c>
    </row>
    <row r="3100" spans="1:7" x14ac:dyDescent="0.25">
      <c r="A3100" s="19" t="s">
        <v>130</v>
      </c>
      <c r="B3100" s="19" t="s">
        <v>2764</v>
      </c>
      <c r="C3100" s="21">
        <v>196311</v>
      </c>
      <c r="D3100" s="21">
        <v>196357</v>
      </c>
      <c r="E3100" s="21">
        <v>195825</v>
      </c>
      <c r="F3100" s="21">
        <v>194846</v>
      </c>
      <c r="G3100" s="21">
        <v>194672</v>
      </c>
    </row>
    <row r="3101" spans="1:7" x14ac:dyDescent="0.25">
      <c r="A3101" s="19" t="s">
        <v>130</v>
      </c>
      <c r="B3101" s="19" t="s">
        <v>1454</v>
      </c>
      <c r="C3101" s="21">
        <v>17252</v>
      </c>
      <c r="D3101" s="21">
        <v>17397</v>
      </c>
      <c r="E3101" s="21">
        <v>17517</v>
      </c>
      <c r="F3101" s="21">
        <v>17556</v>
      </c>
      <c r="G3101" s="21">
        <v>17574</v>
      </c>
    </row>
    <row r="3102" spans="1:7" x14ac:dyDescent="0.25">
      <c r="A3102" s="19" t="s">
        <v>130</v>
      </c>
      <c r="B3102" s="19" t="s">
        <v>1883</v>
      </c>
      <c r="C3102" s="21">
        <v>163354</v>
      </c>
      <c r="D3102" s="21">
        <v>162874</v>
      </c>
      <c r="E3102" s="21">
        <v>162205</v>
      </c>
      <c r="F3102" s="21">
        <v>161320</v>
      </c>
      <c r="G3102" s="21">
        <v>161006</v>
      </c>
    </row>
    <row r="3103" spans="1:7" x14ac:dyDescent="0.25">
      <c r="A3103" s="19" t="s">
        <v>130</v>
      </c>
      <c r="B3103" s="19" t="s">
        <v>2571</v>
      </c>
      <c r="C3103" s="21">
        <v>14178</v>
      </c>
      <c r="D3103" s="21">
        <v>14110</v>
      </c>
      <c r="E3103" s="21">
        <v>14148</v>
      </c>
      <c r="F3103" s="21">
        <v>14101</v>
      </c>
      <c r="G3103" s="21">
        <v>14124</v>
      </c>
    </row>
    <row r="3104" spans="1:7" x14ac:dyDescent="0.25">
      <c r="A3104" s="19" t="s">
        <v>130</v>
      </c>
      <c r="B3104" s="19" t="s">
        <v>2765</v>
      </c>
      <c r="C3104" s="21">
        <v>90687</v>
      </c>
      <c r="D3104" s="21">
        <v>89688</v>
      </c>
      <c r="E3104" s="21">
        <v>88560</v>
      </c>
      <c r="F3104" s="21">
        <v>87598</v>
      </c>
      <c r="G3104" s="21">
        <v>87129</v>
      </c>
    </row>
    <row r="3105" spans="1:7" x14ac:dyDescent="0.25">
      <c r="A3105" s="19" t="s">
        <v>130</v>
      </c>
      <c r="B3105" s="19" t="s">
        <v>2766</v>
      </c>
      <c r="C3105" s="21">
        <v>64442</v>
      </c>
      <c r="D3105" s="21">
        <v>64318</v>
      </c>
      <c r="E3105" s="21">
        <v>63967</v>
      </c>
      <c r="F3105" s="21">
        <v>63614</v>
      </c>
      <c r="G3105" s="21">
        <v>63271</v>
      </c>
    </row>
    <row r="3106" spans="1:7" x14ac:dyDescent="0.25">
      <c r="A3106" s="19" t="s">
        <v>130</v>
      </c>
      <c r="B3106" s="19" t="s">
        <v>2767</v>
      </c>
      <c r="C3106" s="21">
        <v>16558</v>
      </c>
      <c r="D3106" s="21">
        <v>16464</v>
      </c>
      <c r="E3106" s="21">
        <v>16367</v>
      </c>
      <c r="F3106" s="21">
        <v>16320</v>
      </c>
      <c r="G3106" s="21">
        <v>16288</v>
      </c>
    </row>
    <row r="3107" spans="1:7" x14ac:dyDescent="0.25">
      <c r="A3107" s="19" t="s">
        <v>130</v>
      </c>
      <c r="B3107" s="19" t="s">
        <v>2768</v>
      </c>
      <c r="C3107" s="21">
        <v>40899</v>
      </c>
      <c r="D3107" s="21">
        <v>40771</v>
      </c>
      <c r="E3107" s="21">
        <v>40846</v>
      </c>
      <c r="F3107" s="21">
        <v>40952</v>
      </c>
      <c r="G3107" s="21">
        <v>41051</v>
      </c>
    </row>
    <row r="3108" spans="1:7" x14ac:dyDescent="0.25">
      <c r="A3108" s="19" t="s">
        <v>130</v>
      </c>
      <c r="B3108" s="19" t="s">
        <v>2769</v>
      </c>
      <c r="C3108" s="21">
        <v>115340</v>
      </c>
      <c r="D3108" s="21">
        <v>115233</v>
      </c>
      <c r="E3108" s="21">
        <v>115089</v>
      </c>
      <c r="F3108" s="21">
        <v>115030</v>
      </c>
      <c r="G3108" s="21">
        <v>115196</v>
      </c>
    </row>
    <row r="3109" spans="1:7" x14ac:dyDescent="0.25">
      <c r="A3109" s="19" t="s">
        <v>130</v>
      </c>
      <c r="B3109" s="19" t="s">
        <v>1264</v>
      </c>
      <c r="C3109" s="21">
        <v>20343</v>
      </c>
      <c r="D3109" s="21">
        <v>20364</v>
      </c>
      <c r="E3109" s="21">
        <v>20314</v>
      </c>
      <c r="F3109" s="21">
        <v>20290</v>
      </c>
      <c r="G3109" s="21">
        <v>20314</v>
      </c>
    </row>
    <row r="3110" spans="1:7" x14ac:dyDescent="0.25">
      <c r="A3110" s="19" t="s">
        <v>130</v>
      </c>
      <c r="B3110" s="19" t="s">
        <v>2770</v>
      </c>
      <c r="C3110" s="21">
        <v>29649</v>
      </c>
      <c r="D3110" s="21">
        <v>29494</v>
      </c>
      <c r="E3110" s="21">
        <v>29372</v>
      </c>
      <c r="F3110" s="21">
        <v>29540</v>
      </c>
      <c r="G3110" s="21">
        <v>29441</v>
      </c>
    </row>
    <row r="3111" spans="1:7" x14ac:dyDescent="0.25">
      <c r="A3111" s="19" t="s">
        <v>130</v>
      </c>
      <c r="B3111" s="19" t="s">
        <v>1974</v>
      </c>
      <c r="C3111" s="21">
        <v>30822</v>
      </c>
      <c r="D3111" s="21">
        <v>30772</v>
      </c>
      <c r="E3111" s="21">
        <v>30702</v>
      </c>
      <c r="F3111" s="21">
        <v>30553</v>
      </c>
      <c r="G3111" s="21">
        <v>30317</v>
      </c>
    </row>
    <row r="3112" spans="1:7" x14ac:dyDescent="0.25">
      <c r="A3112" s="19" t="s">
        <v>130</v>
      </c>
      <c r="B3112" s="19" t="s">
        <v>2771</v>
      </c>
      <c r="C3112" s="21">
        <v>22195</v>
      </c>
      <c r="D3112" s="21">
        <v>21928</v>
      </c>
      <c r="E3112" s="21">
        <v>21684</v>
      </c>
      <c r="F3112" s="21">
        <v>21500</v>
      </c>
      <c r="G3112" s="21">
        <v>21447</v>
      </c>
    </row>
    <row r="3113" spans="1:7" x14ac:dyDescent="0.25">
      <c r="A3113" s="19" t="s">
        <v>130</v>
      </c>
      <c r="B3113" s="19" t="s">
        <v>2419</v>
      </c>
      <c r="C3113" s="21">
        <v>103868</v>
      </c>
      <c r="D3113" s="21">
        <v>103550</v>
      </c>
      <c r="E3113" s="21">
        <v>102850</v>
      </c>
      <c r="F3113" s="21">
        <v>102627</v>
      </c>
      <c r="G3113" s="21">
        <v>102475</v>
      </c>
    </row>
    <row r="3114" spans="1:7" x14ac:dyDescent="0.25">
      <c r="A3114" s="19" t="s">
        <v>130</v>
      </c>
      <c r="B3114" s="19" t="s">
        <v>2772</v>
      </c>
      <c r="C3114" s="21">
        <v>15720</v>
      </c>
      <c r="D3114" s="21">
        <v>15837</v>
      </c>
      <c r="E3114" s="21">
        <v>15739</v>
      </c>
      <c r="F3114" s="21">
        <v>15621</v>
      </c>
      <c r="G3114" s="21">
        <v>15522</v>
      </c>
    </row>
    <row r="3115" spans="1:7" x14ac:dyDescent="0.25">
      <c r="A3115" s="19" t="s">
        <v>130</v>
      </c>
      <c r="B3115" s="19" t="s">
        <v>993</v>
      </c>
      <c r="C3115" s="21">
        <v>136034</v>
      </c>
      <c r="D3115" s="21">
        <v>135445</v>
      </c>
      <c r="E3115" s="21">
        <v>134930</v>
      </c>
      <c r="F3115" s="21">
        <v>134310</v>
      </c>
      <c r="G3115" s="21">
        <v>133906</v>
      </c>
    </row>
    <row r="3116" spans="1:7" x14ac:dyDescent="0.25">
      <c r="A3116" s="19" t="s">
        <v>130</v>
      </c>
      <c r="B3116" s="19" t="s">
        <v>2773</v>
      </c>
      <c r="C3116" s="21">
        <v>404198</v>
      </c>
      <c r="D3116" s="21">
        <v>402522</v>
      </c>
      <c r="E3116" s="21">
        <v>400899</v>
      </c>
      <c r="F3116" s="21">
        <v>398521</v>
      </c>
      <c r="G3116" s="21">
        <v>396237</v>
      </c>
    </row>
    <row r="3117" spans="1:7" x14ac:dyDescent="0.25">
      <c r="A3117" s="19" t="s">
        <v>130</v>
      </c>
      <c r="B3117" s="19" t="s">
        <v>2774</v>
      </c>
      <c r="C3117" s="21">
        <v>50990</v>
      </c>
      <c r="D3117" s="21">
        <v>51130</v>
      </c>
      <c r="E3117" s="21">
        <v>51118</v>
      </c>
      <c r="F3117" s="21">
        <v>51306</v>
      </c>
      <c r="G3117" s="21">
        <v>51680</v>
      </c>
    </row>
    <row r="3118" spans="1:7" x14ac:dyDescent="0.25">
      <c r="A3118" s="19" t="s">
        <v>130</v>
      </c>
      <c r="B3118" s="19" t="s">
        <v>2775</v>
      </c>
      <c r="C3118" s="21">
        <v>24443</v>
      </c>
      <c r="D3118" s="21">
        <v>24267</v>
      </c>
      <c r="E3118" s="21">
        <v>24193</v>
      </c>
      <c r="F3118" s="21">
        <v>24103</v>
      </c>
      <c r="G3118" s="21">
        <v>23959</v>
      </c>
    </row>
    <row r="3119" spans="1:7" x14ac:dyDescent="0.25">
      <c r="A3119" s="19" t="s">
        <v>130</v>
      </c>
      <c r="B3119" s="19" t="s">
        <v>1466</v>
      </c>
      <c r="C3119" s="21">
        <v>171907</v>
      </c>
      <c r="D3119" s="21">
        <v>170878</v>
      </c>
      <c r="E3119" s="21">
        <v>170394</v>
      </c>
      <c r="F3119" s="21">
        <v>169629</v>
      </c>
      <c r="G3119" s="21">
        <v>169246</v>
      </c>
    </row>
    <row r="3120" spans="1:7" x14ac:dyDescent="0.25">
      <c r="A3120" s="19" t="s">
        <v>130</v>
      </c>
      <c r="B3120" s="19" t="s">
        <v>2262</v>
      </c>
      <c r="C3120" s="21">
        <v>72999</v>
      </c>
      <c r="D3120" s="21">
        <v>72954</v>
      </c>
      <c r="E3120" s="21">
        <v>73038</v>
      </c>
      <c r="F3120" s="21">
        <v>73219</v>
      </c>
      <c r="G3120" s="21">
        <v>73350</v>
      </c>
    </row>
    <row r="3121" spans="1:7" x14ac:dyDescent="0.25">
      <c r="A3121" s="19" t="s">
        <v>131</v>
      </c>
      <c r="B3121" s="19" t="s">
        <v>2103</v>
      </c>
      <c r="C3121" s="21">
        <v>38880</v>
      </c>
      <c r="D3121" s="21">
        <v>38728</v>
      </c>
      <c r="E3121" s="21">
        <v>38459</v>
      </c>
      <c r="F3121" s="21">
        <v>37923</v>
      </c>
      <c r="G3121" s="21">
        <v>37960</v>
      </c>
    </row>
    <row r="3122" spans="1:7" x14ac:dyDescent="0.25">
      <c r="A3122" s="19" t="s">
        <v>131</v>
      </c>
      <c r="B3122" s="19" t="s">
        <v>1976</v>
      </c>
      <c r="C3122" s="21">
        <v>11790</v>
      </c>
      <c r="D3122" s="21">
        <v>11877</v>
      </c>
      <c r="E3122" s="21">
        <v>11859</v>
      </c>
      <c r="F3122" s="21">
        <v>11941</v>
      </c>
      <c r="G3122" s="21">
        <v>11945</v>
      </c>
    </row>
    <row r="3123" spans="1:7" x14ac:dyDescent="0.25">
      <c r="A3123" s="19" t="s">
        <v>131</v>
      </c>
      <c r="B3123" s="19" t="s">
        <v>1633</v>
      </c>
      <c r="C3123" s="21">
        <v>46341</v>
      </c>
      <c r="D3123" s="21">
        <v>46299</v>
      </c>
      <c r="E3123" s="21">
        <v>46402</v>
      </c>
      <c r="F3123" s="21">
        <v>48745</v>
      </c>
      <c r="G3123" s="21">
        <v>49258</v>
      </c>
    </row>
    <row r="3124" spans="1:7" x14ac:dyDescent="0.25">
      <c r="A3124" s="19" t="s">
        <v>131</v>
      </c>
      <c r="B3124" s="19" t="s">
        <v>1978</v>
      </c>
      <c r="C3124" s="21">
        <v>14800</v>
      </c>
      <c r="D3124" s="21">
        <v>14879</v>
      </c>
      <c r="E3124" s="21">
        <v>15252</v>
      </c>
      <c r="F3124" s="21">
        <v>15689</v>
      </c>
      <c r="G3124" s="21">
        <v>15613</v>
      </c>
    </row>
    <row r="3125" spans="1:7" x14ac:dyDescent="0.25">
      <c r="A3125" s="19" t="s">
        <v>131</v>
      </c>
      <c r="B3125" s="19" t="s">
        <v>2776</v>
      </c>
      <c r="C3125" s="21">
        <v>13822</v>
      </c>
      <c r="D3125" s="21">
        <v>13658</v>
      </c>
      <c r="E3125" s="21">
        <v>13733</v>
      </c>
      <c r="F3125" s="21">
        <v>14094</v>
      </c>
      <c r="G3125" s="21">
        <v>14297</v>
      </c>
    </row>
    <row r="3126" spans="1:7" x14ac:dyDescent="0.25">
      <c r="A3126" s="19" t="s">
        <v>131</v>
      </c>
      <c r="B3126" s="19" t="s">
        <v>2308</v>
      </c>
      <c r="C3126" s="21">
        <v>7584</v>
      </c>
      <c r="D3126" s="21">
        <v>7445</v>
      </c>
      <c r="E3126" s="21">
        <v>7397</v>
      </c>
      <c r="F3126" s="21">
        <v>7499</v>
      </c>
      <c r="G3126" s="21">
        <v>7435</v>
      </c>
    </row>
    <row r="3127" spans="1:7" x14ac:dyDescent="0.25">
      <c r="A3127" s="19" t="s">
        <v>131</v>
      </c>
      <c r="B3127" s="19" t="s">
        <v>1175</v>
      </c>
      <c r="C3127" s="21">
        <v>39261</v>
      </c>
      <c r="D3127" s="21">
        <v>39561</v>
      </c>
      <c r="E3127" s="21">
        <v>39818</v>
      </c>
      <c r="F3127" s="21">
        <v>40200</v>
      </c>
      <c r="G3127" s="21">
        <v>40219</v>
      </c>
    </row>
    <row r="3128" spans="1:7" x14ac:dyDescent="0.25">
      <c r="A3128" s="19" t="s">
        <v>131</v>
      </c>
      <c r="B3128" s="19" t="s">
        <v>2777</v>
      </c>
      <c r="C3128" s="21">
        <v>13211</v>
      </c>
      <c r="D3128" s="21">
        <v>13292</v>
      </c>
      <c r="E3128" s="21">
        <v>13361</v>
      </c>
      <c r="F3128" s="21">
        <v>13306</v>
      </c>
      <c r="G3128" s="21">
        <v>13542</v>
      </c>
    </row>
    <row r="3129" spans="1:7" x14ac:dyDescent="0.25">
      <c r="A3129" s="19" t="s">
        <v>131</v>
      </c>
      <c r="B3129" s="19" t="s">
        <v>2778</v>
      </c>
      <c r="C3129" s="21">
        <v>4413</v>
      </c>
      <c r="D3129" s="21">
        <v>4568</v>
      </c>
      <c r="E3129" s="21">
        <v>4686</v>
      </c>
      <c r="F3129" s="21">
        <v>4654</v>
      </c>
      <c r="G3129" s="21">
        <v>4716</v>
      </c>
    </row>
    <row r="3130" spans="1:7" x14ac:dyDescent="0.25">
      <c r="A3130" s="19" t="s">
        <v>131</v>
      </c>
      <c r="B3130" s="19" t="s">
        <v>1067</v>
      </c>
      <c r="C3130" s="21">
        <v>8445</v>
      </c>
      <c r="D3130" s="21">
        <v>8446</v>
      </c>
      <c r="E3130" s="21">
        <v>8447</v>
      </c>
      <c r="F3130" s="21">
        <v>8484</v>
      </c>
      <c r="G3130" s="21">
        <v>8611</v>
      </c>
    </row>
    <row r="3131" spans="1:7" x14ac:dyDescent="0.25">
      <c r="A3131" s="19" t="s">
        <v>131</v>
      </c>
      <c r="B3131" s="19" t="s">
        <v>2779</v>
      </c>
      <c r="C3131" s="21">
        <v>99500</v>
      </c>
      <c r="D3131" s="21">
        <v>98865</v>
      </c>
      <c r="E3131" s="21">
        <v>98377</v>
      </c>
      <c r="F3131" s="21">
        <v>97887</v>
      </c>
      <c r="G3131" s="21">
        <v>96969</v>
      </c>
    </row>
    <row r="3132" spans="1:7" x14ac:dyDescent="0.25">
      <c r="A3132" s="19" t="s">
        <v>131</v>
      </c>
      <c r="B3132" s="19" t="s">
        <v>1069</v>
      </c>
      <c r="C3132" s="21">
        <v>19830</v>
      </c>
      <c r="D3132" s="21">
        <v>19445</v>
      </c>
      <c r="E3132" s="21">
        <v>19278</v>
      </c>
      <c r="F3132" s="21">
        <v>19072</v>
      </c>
      <c r="G3132" s="21">
        <v>18747</v>
      </c>
    </row>
    <row r="3133" spans="1:7" x14ac:dyDescent="0.25">
      <c r="A3133" s="19" t="s">
        <v>131</v>
      </c>
      <c r="B3133" s="19" t="s">
        <v>2780</v>
      </c>
      <c r="C3133" s="21">
        <v>79858</v>
      </c>
      <c r="D3133" s="21">
        <v>79175</v>
      </c>
      <c r="E3133" s="21">
        <v>79586</v>
      </c>
      <c r="F3133" s="21">
        <v>80909</v>
      </c>
      <c r="G3133" s="21">
        <v>82137</v>
      </c>
    </row>
    <row r="3134" spans="1:7" x14ac:dyDescent="0.25">
      <c r="A3134" s="19" t="s">
        <v>131</v>
      </c>
      <c r="B3134" s="19" t="s">
        <v>2781</v>
      </c>
      <c r="C3134" s="21">
        <v>2356</v>
      </c>
      <c r="D3134" s="21">
        <v>2400</v>
      </c>
      <c r="E3134" s="21">
        <v>2392</v>
      </c>
      <c r="F3134" s="21">
        <v>2468</v>
      </c>
      <c r="G3134" s="21">
        <v>2496</v>
      </c>
    </row>
    <row r="3135" spans="1:7" x14ac:dyDescent="0.25">
      <c r="A3135" s="19" t="s">
        <v>131</v>
      </c>
      <c r="B3135" s="19" t="s">
        <v>1194</v>
      </c>
      <c r="C3135" s="21">
        <v>29194</v>
      </c>
      <c r="D3135" s="21">
        <v>29210</v>
      </c>
      <c r="E3135" s="21">
        <v>29194</v>
      </c>
      <c r="F3135" s="21">
        <v>29213</v>
      </c>
      <c r="G3135" s="21">
        <v>28928</v>
      </c>
    </row>
    <row r="3136" spans="1:7" x14ac:dyDescent="0.25">
      <c r="A3136" s="19" t="s">
        <v>131</v>
      </c>
      <c r="B3136" s="19" t="s">
        <v>1962</v>
      </c>
      <c r="C3136" s="21">
        <v>8393</v>
      </c>
      <c r="D3136" s="21">
        <v>8516</v>
      </c>
      <c r="E3136" s="21">
        <v>8541</v>
      </c>
      <c r="F3136" s="21">
        <v>8662</v>
      </c>
      <c r="G3136" s="21">
        <v>8798</v>
      </c>
    </row>
    <row r="3137" spans="1:7" x14ac:dyDescent="0.25">
      <c r="A3137" s="19" t="s">
        <v>131</v>
      </c>
      <c r="B3137" s="19" t="s">
        <v>1607</v>
      </c>
      <c r="C3137" s="21">
        <v>30485</v>
      </c>
      <c r="D3137" s="21">
        <v>30219</v>
      </c>
      <c r="E3137" s="21">
        <v>30147</v>
      </c>
      <c r="F3137" s="21">
        <v>29964</v>
      </c>
      <c r="G3137" s="21">
        <v>29883</v>
      </c>
    </row>
    <row r="3138" spans="1:7" x14ac:dyDescent="0.25">
      <c r="A3138" s="19" t="s">
        <v>131</v>
      </c>
      <c r="B3138" s="19" t="s">
        <v>2782</v>
      </c>
      <c r="C3138" s="21">
        <v>9831</v>
      </c>
      <c r="D3138" s="21">
        <v>9798</v>
      </c>
      <c r="E3138" s="21">
        <v>9745</v>
      </c>
      <c r="F3138" s="21">
        <v>9982</v>
      </c>
      <c r="G3138" s="21">
        <v>10044</v>
      </c>
    </row>
    <row r="3139" spans="1:7" x14ac:dyDescent="0.25">
      <c r="A3139" s="19" t="s">
        <v>131</v>
      </c>
      <c r="B3139" s="19" t="s">
        <v>2783</v>
      </c>
      <c r="C3139" s="21">
        <v>42343</v>
      </c>
      <c r="D3139" s="21">
        <v>42858</v>
      </c>
      <c r="E3139" s="21">
        <v>43464</v>
      </c>
      <c r="F3139" s="21">
        <v>44222</v>
      </c>
      <c r="G3139" s="21">
        <v>44719</v>
      </c>
    </row>
    <row r="3140" spans="1:7" x14ac:dyDescent="0.25">
      <c r="A3140" s="19" t="s">
        <v>131</v>
      </c>
      <c r="B3140" s="19" t="s">
        <v>1411</v>
      </c>
      <c r="C3140" s="21">
        <v>23464</v>
      </c>
      <c r="D3140" s="21">
        <v>23269</v>
      </c>
      <c r="E3140" s="21">
        <v>23384</v>
      </c>
      <c r="F3140" s="21">
        <v>23234</v>
      </c>
      <c r="G3140" s="21">
        <v>23047</v>
      </c>
    </row>
    <row r="3141" spans="1:7" x14ac:dyDescent="0.25">
      <c r="A3141" s="19" t="s">
        <v>131</v>
      </c>
      <c r="B3141" s="19" t="s">
        <v>2784</v>
      </c>
      <c r="C3141" s="21">
        <v>20226</v>
      </c>
      <c r="D3141" s="21">
        <v>20292</v>
      </c>
      <c r="E3141" s="21">
        <v>20431</v>
      </c>
      <c r="F3141" s="21">
        <v>20682</v>
      </c>
      <c r="G3141" s="21">
        <v>20763</v>
      </c>
    </row>
    <row r="3142" spans="1:7" x14ac:dyDescent="0.25">
      <c r="A3142" s="19" t="s">
        <v>131</v>
      </c>
      <c r="B3142" s="19" t="s">
        <v>2785</v>
      </c>
      <c r="C3142" s="21">
        <v>7805</v>
      </c>
      <c r="D3142" s="21">
        <v>7877</v>
      </c>
      <c r="E3142" s="21">
        <v>8010</v>
      </c>
      <c r="F3142" s="21">
        <v>8165</v>
      </c>
      <c r="G3142" s="21">
        <v>8278</v>
      </c>
    </row>
    <row r="3143" spans="1:7" x14ac:dyDescent="0.25">
      <c r="A3143" s="19" t="s">
        <v>131</v>
      </c>
      <c r="B3143" s="19" t="s">
        <v>2786</v>
      </c>
      <c r="C3143" s="21">
        <v>6927</v>
      </c>
      <c r="D3143" s="21">
        <v>6924</v>
      </c>
      <c r="E3143" s="21">
        <v>6968</v>
      </c>
      <c r="F3143" s="21">
        <v>7220</v>
      </c>
      <c r="G3143" s="21">
        <v>7208</v>
      </c>
    </row>
  </sheetData>
  <sheetProtection algorithmName="SHA-512" hashValue="vNTGeachIvgKhGe1BgvjWOLKCv7eOD2qcYmut+63Mh8x4n481i9sGL7ZgjAlRnM9alApc50/NQTfIAhm+8HaYQ==" saltValue="qxfYJmEZ3DRnIYIiVGrTNA=="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sheetPr>
  <dimension ref="A1:B53"/>
  <sheetViews>
    <sheetView zoomScaleNormal="100" zoomScaleSheetLayoutView="80" workbookViewId="0">
      <selection activeCell="E3" sqref="E3"/>
    </sheetView>
  </sheetViews>
  <sheetFormatPr defaultColWidth="9.140625" defaultRowHeight="12.75" x14ac:dyDescent="0.2"/>
  <cols>
    <col min="1" max="1" width="45.42578125" style="16" customWidth="1"/>
    <col min="2" max="2" width="93.85546875" style="14" customWidth="1"/>
    <col min="3" max="16384" width="9.140625" style="9"/>
  </cols>
  <sheetData>
    <row r="1" spans="1:2" ht="28.5" customHeight="1" x14ac:dyDescent="0.2">
      <c r="A1" s="8" t="s">
        <v>35</v>
      </c>
      <c r="B1" s="8" t="s">
        <v>36</v>
      </c>
    </row>
    <row r="2" spans="1:2" ht="31.5" x14ac:dyDescent="0.2">
      <c r="A2" s="10" t="s">
        <v>37</v>
      </c>
      <c r="B2" s="11" t="s">
        <v>38</v>
      </c>
    </row>
    <row r="3" spans="1:2" ht="31.5" x14ac:dyDescent="0.2">
      <c r="A3" s="10" t="s">
        <v>39</v>
      </c>
      <c r="B3" s="11" t="s">
        <v>40</v>
      </c>
    </row>
    <row r="4" spans="1:2" ht="15.75" x14ac:dyDescent="0.2">
      <c r="A4" s="10" t="s">
        <v>6</v>
      </c>
      <c r="B4" s="11" t="s">
        <v>41</v>
      </c>
    </row>
    <row r="5" spans="1:2" ht="31.5" x14ac:dyDescent="0.2">
      <c r="A5" s="10" t="s">
        <v>42</v>
      </c>
      <c r="B5" s="11" t="s">
        <v>43</v>
      </c>
    </row>
    <row r="6" spans="1:2" ht="15.75" x14ac:dyDescent="0.2">
      <c r="A6" s="10" t="s">
        <v>7</v>
      </c>
      <c r="B6" s="11" t="s">
        <v>44</v>
      </c>
    </row>
    <row r="7" spans="1:2" ht="15.75" x14ac:dyDescent="0.2">
      <c r="A7" s="10" t="s">
        <v>8</v>
      </c>
      <c r="B7" s="11" t="s">
        <v>45</v>
      </c>
    </row>
    <row r="8" spans="1:2" ht="15.75" x14ac:dyDescent="0.2">
      <c r="A8" s="10" t="s">
        <v>9</v>
      </c>
      <c r="B8" s="11" t="s">
        <v>46</v>
      </c>
    </row>
    <row r="9" spans="1:2" ht="15.75" x14ac:dyDescent="0.2">
      <c r="A9" s="10" t="s">
        <v>47</v>
      </c>
      <c r="B9" s="11" t="s">
        <v>48</v>
      </c>
    </row>
    <row r="10" spans="1:2" ht="31.5" x14ac:dyDescent="0.2">
      <c r="A10" s="12" t="s">
        <v>49</v>
      </c>
      <c r="B10" s="11" t="s">
        <v>50</v>
      </c>
    </row>
    <row r="11" spans="1:2" ht="15.75" x14ac:dyDescent="0.2">
      <c r="A11" s="12" t="s">
        <v>51</v>
      </c>
      <c r="B11" s="11" t="s">
        <v>52</v>
      </c>
    </row>
    <row r="12" spans="1:2" ht="15.75" x14ac:dyDescent="0.2">
      <c r="A12" s="12" t="s">
        <v>53</v>
      </c>
      <c r="B12" s="11" t="s">
        <v>54</v>
      </c>
    </row>
    <row r="13" spans="1:2" ht="15.75" x14ac:dyDescent="0.2">
      <c r="A13" s="12" t="s">
        <v>55</v>
      </c>
      <c r="B13" s="11" t="s">
        <v>56</v>
      </c>
    </row>
    <row r="14" spans="1:2" ht="31.5" x14ac:dyDescent="0.2">
      <c r="A14" s="12" t="s">
        <v>57</v>
      </c>
      <c r="B14" s="11" t="s">
        <v>58</v>
      </c>
    </row>
    <row r="15" spans="1:2" ht="31.5" x14ac:dyDescent="0.2">
      <c r="A15" s="12" t="s">
        <v>26</v>
      </c>
      <c r="B15" s="11" t="s">
        <v>59</v>
      </c>
    </row>
    <row r="16" spans="1:2" ht="15.75" x14ac:dyDescent="0.2">
      <c r="A16" s="12" t="s">
        <v>60</v>
      </c>
      <c r="B16" s="11" t="s">
        <v>61</v>
      </c>
    </row>
    <row r="17" spans="1:2" ht="15.75" x14ac:dyDescent="0.2">
      <c r="A17" s="12" t="s">
        <v>62</v>
      </c>
      <c r="B17" s="11" t="s">
        <v>63</v>
      </c>
    </row>
    <row r="18" spans="1:2" ht="31.5" x14ac:dyDescent="0.2">
      <c r="A18" s="12" t="s">
        <v>64</v>
      </c>
      <c r="B18" s="11" t="s">
        <v>65</v>
      </c>
    </row>
    <row r="19" spans="1:2" ht="15.75" x14ac:dyDescent="0.2">
      <c r="A19" s="12" t="s">
        <v>66</v>
      </c>
      <c r="B19" s="11" t="s">
        <v>67</v>
      </c>
    </row>
    <row r="20" spans="1:2" ht="40.5" customHeight="1" x14ac:dyDescent="0.2">
      <c r="A20" s="12" t="s">
        <v>68</v>
      </c>
      <c r="B20" s="11" t="s">
        <v>69</v>
      </c>
    </row>
    <row r="21" spans="1:2" ht="31.5" x14ac:dyDescent="0.2">
      <c r="A21" s="12" t="s">
        <v>70</v>
      </c>
      <c r="B21" s="11" t="s">
        <v>71</v>
      </c>
    </row>
    <row r="22" spans="1:2" ht="47.25" x14ac:dyDescent="0.2">
      <c r="A22" s="12" t="s">
        <v>21</v>
      </c>
      <c r="B22" s="11" t="s">
        <v>72</v>
      </c>
    </row>
    <row r="23" spans="1:2" ht="15.75" x14ac:dyDescent="0.2">
      <c r="A23" s="12" t="s">
        <v>73</v>
      </c>
      <c r="B23" s="11" t="s">
        <v>74</v>
      </c>
    </row>
    <row r="24" spans="1:2" ht="15.75" x14ac:dyDescent="0.25">
      <c r="A24" s="13"/>
    </row>
    <row r="25" spans="1:2" ht="15.75" x14ac:dyDescent="0.25">
      <c r="A25" s="15"/>
    </row>
    <row r="34" spans="1:2" ht="15.75" x14ac:dyDescent="0.25">
      <c r="A34" s="15"/>
    </row>
    <row r="36" spans="1:2" ht="15.75" x14ac:dyDescent="0.25">
      <c r="A36" s="15"/>
    </row>
    <row r="38" spans="1:2" ht="15.75" x14ac:dyDescent="0.25">
      <c r="B38" s="17"/>
    </row>
    <row r="40" spans="1:2" ht="15.75" x14ac:dyDescent="0.25">
      <c r="A40" s="15"/>
    </row>
    <row r="43" spans="1:2" ht="15.75" x14ac:dyDescent="0.25">
      <c r="B43" s="17"/>
    </row>
    <row r="53" spans="2:2" ht="15.75" x14ac:dyDescent="0.25">
      <c r="B53" s="17"/>
    </row>
  </sheetData>
  <sheetProtection algorithmName="SHA-512" hashValue="BKITJm3k2dvOLUCua56KiHoUcoY6xmTkdTK4kMedI8P1++Zi1jDDNB4CXn2o1cRyZTP6hubSnSAILp0jAArbvg==" saltValue="RLvYsqnzbOxKmcF87JwIBg==" spinCount="100000" sheet="1" objects="1" scenarios="1"/>
  <pageMargins left="0.75" right="0.75" top="1" bottom="1" header="0.5" footer="0.5"/>
  <pageSetup scale="78" orientation="landscape" r:id="rId1"/>
  <headerFooter alignWithMargins="0">
    <oddFooter>&amp;C&amp;A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0272ACB800D44B97632FE2FE2D20B4" ma:contentTypeVersion="12" ma:contentTypeDescription="Create a new document." ma:contentTypeScope="" ma:versionID="535430fbeabc67f45d0a3d8b639505bf">
  <xsd:schema xmlns:xsd="http://www.w3.org/2001/XMLSchema" xmlns:xs="http://www.w3.org/2001/XMLSchema" xmlns:p="http://schemas.microsoft.com/office/2006/metadata/properties" xmlns:ns3="cd5b55a4-356b-41b5-98c7-99a94b4660bd" xmlns:ns4="df3e29b0-d34e-42a7-b290-ba1c8cd870a5" targetNamespace="http://schemas.microsoft.com/office/2006/metadata/properties" ma:root="true" ma:fieldsID="c4dadc458c720544e0f5a256b4c598c2" ns3:_="" ns4:_="">
    <xsd:import namespace="cd5b55a4-356b-41b5-98c7-99a94b4660bd"/>
    <xsd:import namespace="df3e29b0-d34e-42a7-b290-ba1c8cd870a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5b55a4-356b-41b5-98c7-99a94b4660b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e29b0-d34e-42a7-b290-ba1c8cd870a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3388C5-1F53-4B8B-A14C-6B3173BA7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5b55a4-356b-41b5-98c7-99a94b4660bd"/>
    <ds:schemaRef ds:uri="df3e29b0-d34e-42a7-b290-ba1c8cd870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243CFC-355E-49C9-8EF9-514429F5AC0A}">
  <ds:schemaRefs>
    <ds:schemaRef ds:uri="http://schemas.microsoft.com/sharepoint/v3/contenttype/forms"/>
  </ds:schemaRefs>
</ds:datastoreItem>
</file>

<file path=customXml/itemProps3.xml><?xml version="1.0" encoding="utf-8"?>
<ds:datastoreItem xmlns:ds="http://schemas.openxmlformats.org/officeDocument/2006/customXml" ds:itemID="{289CD6D6-A824-4114-A949-4F4B20651D8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Laboratory Inputs</vt:lpstr>
      <vt:lpstr>Equations</vt:lpstr>
      <vt:lpstr>State Pop UCR</vt:lpstr>
      <vt:lpstr>City Pop</vt:lpstr>
      <vt:lpstr>County Pop</vt:lpstr>
      <vt:lpstr>Investigation Areas</vt:lpstr>
      <vt:lpstr>'City Pop'!Print_Area</vt:lpstr>
      <vt:lpstr>'Investigation Areas'!Print_Area</vt:lpstr>
      <vt:lpstr>'City Pop'!Print_Titles</vt:lpstr>
      <vt:lpstr>'Investigation Areas'!Print_Titles</vt:lpstr>
      <vt:lpstr>sub_annrnk</vt:lpstr>
    </vt:vector>
  </TitlesOfParts>
  <Company>West Virginia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Speaker</dc:creator>
  <cp:lastModifiedBy>Mockensturm, Lee (OJP)</cp:lastModifiedBy>
  <dcterms:created xsi:type="dcterms:W3CDTF">2019-02-06T18:05:26Z</dcterms:created>
  <dcterms:modified xsi:type="dcterms:W3CDTF">2025-07-11T15:37:35Z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jonathan.newman@ontario.ca</vt:lpwstr>
  </property>
  <property fmtid="{D5CDD505-2E9C-101B-9397-08002B2CF9AE}" pid="5" name="MSIP_Label_034a106e-6316-442c-ad35-738afd673d2b_SetDate">
    <vt:lpwstr>2021-01-04T20:48:27.2371954Z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66cbd4c5-19be-4e36-89cd-02873ee1c7d6</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0x010100090272ACB800D44B97632FE2FE2D20B4</vt:lpwstr>
  </property>
</Properties>
</file>