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ojpcifs50\home\MirchanK\VDI\Desktop\"/>
    </mc:Choice>
  </mc:AlternateContent>
  <xr:revisionPtr revIDLastSave="0" documentId="8_{9E23C2FB-0D6A-4E84-B23C-55BAB0301C30}" xr6:coauthVersionLast="36" xr6:coauthVersionMax="36" xr10:uidLastSave="{00000000-0000-0000-0000-000000000000}"/>
  <bookViews>
    <workbookView xWindow="0" yWindow="0" windowWidth="19200" windowHeight="6825" xr2:uid="{00000000-000D-0000-FFFF-FFFF00000000}"/>
  </bookViews>
  <sheets>
    <sheet name="Stmt of FunExp" sheetId="1" r:id="rId1"/>
    <sheet name="Stat of FinPos" sheetId="2" r:id="rId2"/>
    <sheet name="Stmt of FinAc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19" i="3"/>
  <c r="C10" i="3"/>
  <c r="C21" i="3" s="1"/>
  <c r="C17" i="2"/>
  <c r="C10" i="2"/>
  <c r="G21" i="1" l="1"/>
  <c r="F21" i="1"/>
  <c r="E21" i="1"/>
  <c r="D21" i="1"/>
  <c r="C21" i="1"/>
  <c r="G12" i="1"/>
  <c r="F12" i="1"/>
  <c r="E12" i="1"/>
  <c r="D12" i="1"/>
  <c r="C12" i="1"/>
  <c r="C24" i="1" l="1"/>
  <c r="C29" i="1" s="1"/>
  <c r="F24" i="1"/>
  <c r="F29" i="1" s="1"/>
  <c r="D24" i="1"/>
  <c r="D29" i="1" s="1"/>
  <c r="E24" i="1"/>
  <c r="E29" i="1" s="1"/>
</calcChain>
</file>

<file path=xl/sharedStrings.xml><?xml version="1.0" encoding="utf-8"?>
<sst xmlns="http://schemas.openxmlformats.org/spreadsheetml/2006/main" count="82" uniqueCount="57">
  <si>
    <t>Revenues</t>
  </si>
  <si>
    <t>General Fund</t>
  </si>
  <si>
    <t>Dept of Interior</t>
  </si>
  <si>
    <t>Dept of Justice</t>
  </si>
  <si>
    <t>Dept of Health &amp; Human Services</t>
  </si>
  <si>
    <t>Other Governmental Funds</t>
  </si>
  <si>
    <t xml:space="preserve">  Program Income</t>
  </si>
  <si>
    <t xml:space="preserve">  Tribal Contributions</t>
  </si>
  <si>
    <t xml:space="preserve">     Total Revenues</t>
  </si>
  <si>
    <t xml:space="preserve">  Personnel</t>
  </si>
  <si>
    <t xml:space="preserve">  Fringe Benefits</t>
  </si>
  <si>
    <t xml:space="preserve">  Travel/Training</t>
  </si>
  <si>
    <t xml:space="preserve">  Office Expenses</t>
  </si>
  <si>
    <t xml:space="preserve">  Contracts</t>
  </si>
  <si>
    <t xml:space="preserve">  Pass Throughs</t>
  </si>
  <si>
    <t xml:space="preserve">  Intergovernmental</t>
  </si>
  <si>
    <t>$</t>
  </si>
  <si>
    <t>Midwest Plains Tribe</t>
  </si>
  <si>
    <t>Transfer To General Fund</t>
  </si>
  <si>
    <t>Statement of Functional Expenses</t>
  </si>
  <si>
    <t>For the Period Ending September 30, 2019</t>
  </si>
  <si>
    <t xml:space="preserve"> </t>
  </si>
  <si>
    <t>Assets</t>
  </si>
  <si>
    <t>Total Assets</t>
  </si>
  <si>
    <t>Liabilities</t>
  </si>
  <si>
    <t>Total Liabilities</t>
  </si>
  <si>
    <t xml:space="preserve">  Cash</t>
  </si>
  <si>
    <t xml:space="preserve">  Investments</t>
  </si>
  <si>
    <t xml:space="preserve">  Accounts Receivable</t>
  </si>
  <si>
    <t xml:space="preserve">  Equipment</t>
  </si>
  <si>
    <t xml:space="preserve">  Accounts Payable</t>
  </si>
  <si>
    <t xml:space="preserve">  Deferred Grant Revenues</t>
  </si>
  <si>
    <t xml:space="preserve">  Wages Payable</t>
  </si>
  <si>
    <t xml:space="preserve">  Taxes Payable</t>
  </si>
  <si>
    <t>Net Assets at Beginning of Year</t>
  </si>
  <si>
    <t>Net Assets at End of Year</t>
  </si>
  <si>
    <t>As of September 30, 2019</t>
  </si>
  <si>
    <t>Statement of Net Position</t>
  </si>
  <si>
    <t>Change in Net Position</t>
  </si>
  <si>
    <t>Expenses</t>
  </si>
  <si>
    <t>Total Expenses</t>
  </si>
  <si>
    <t xml:space="preserve">  Private Awards</t>
  </si>
  <si>
    <t>Statement of Activities</t>
  </si>
  <si>
    <t xml:space="preserve">19 –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</si>
  <si>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If make changes in 18 – would need to make similar changes here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</si>
  <si>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Income on Investment Income should be capital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</si>
  <si>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Transfer from other gov’t should be -9,597 and suggest make it (9,597)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</si>
  <si>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 xml:space="preserve">Transfer line should go before net change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</si>
  <si>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Suggest Net Change in Fund Balance says Change in Net Position (if change above statements)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</si>
  <si>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Last 2 last lines would be: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</si>
  <si>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 xml:space="preserve"> net position – beginning  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</si>
  <si>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This net position-beginning should be $1,897,154,918 -first column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</si>
  <si>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net position – ending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</si>
  <si>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This net position – ending should be $1,897,305,595 first column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</si>
  <si>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This net position - ending should be $177,623 -last column</t>
    </r>
  </si>
  <si>
    <t>Net Position Beginning of Year</t>
  </si>
  <si>
    <t>Net Position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</si>
</sst>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ourier New"/>
      <family val="3"/>
    </font>
    <font>
      <sz val="12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/>
    <xf numFmtId="0" fontId="4" fillId="0" borderId="0" xfId="0" applyFont="1" applyAlignment="1">
      <alignment horizontal="right" wrapText="1"/>
    </xf>
    <xf numFmtId="3" fontId="4" fillId="0" borderId="1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 applyAlignment="1">
      <alignment horizontal="right"/>
    </xf>
    <xf numFmtId="3" fontId="4" fillId="0" borderId="3" xfId="0" applyNumberFormat="1" applyFont="1" applyBorder="1"/>
    <xf numFmtId="3" fontId="4" fillId="0" borderId="2" xfId="0" applyNumberFormat="1" applyFont="1" applyBorder="1"/>
    <xf numFmtId="3" fontId="3" fillId="0" borderId="0" xfId="0" applyNumberFormat="1" applyFont="1" applyBorder="1"/>
    <xf numFmtId="0" fontId="0" fillId="0" borderId="0" xfId="0" applyBorder="1"/>
    <xf numFmtId="3" fontId="4" fillId="0" borderId="0" xfId="0" applyNumberFormat="1" applyFont="1" applyBorder="1"/>
    <xf numFmtId="0" fontId="3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37" fontId="3" fillId="0" borderId="0" xfId="0" applyNumberFormat="1" applyFont="1"/>
    <xf numFmtId="0" fontId="3" fillId="0" borderId="0" xfId="0" applyFont="1" applyBorder="1"/>
    <xf numFmtId="37" fontId="3" fillId="0" borderId="2" xfId="0" applyNumberFormat="1" applyFont="1" applyBorder="1"/>
    <xf numFmtId="37" fontId="3" fillId="0" borderId="0" xfId="0" applyNumberFormat="1" applyFont="1" applyAlignment="1">
      <alignment wrapText="1"/>
    </xf>
    <xf numFmtId="37" fontId="3" fillId="0" borderId="0" xfId="0" applyNumberFormat="1" applyFont="1" applyBorder="1"/>
    <xf numFmtId="37" fontId="4" fillId="0" borderId="2" xfId="0" applyNumberFormat="1" applyFont="1" applyBorder="1"/>
    <xf numFmtId="37" fontId="4" fillId="0" borderId="2" xfId="0" applyNumberFormat="1" applyFont="1" applyBorder="1" applyAlignment="1">
      <alignment wrapText="1"/>
    </xf>
    <xf numFmtId="37" fontId="4" fillId="2" borderId="4" xfId="0" applyNumberFormat="1" applyFont="1" applyFill="1" applyBorder="1" applyAlignment="1">
      <alignment wrapText="1"/>
    </xf>
    <xf numFmtId="3" fontId="4" fillId="2" borderId="2" xfId="0" applyNumberFormat="1" applyFont="1" applyFill="1" applyBorder="1"/>
    <xf numFmtId="3" fontId="3" fillId="2" borderId="0" xfId="0" applyNumberFormat="1" applyFont="1" applyFill="1"/>
    <xf numFmtId="3" fontId="3" fillId="0" borderId="4" xfId="0" applyNumberFormat="1" applyFont="1" applyBorder="1"/>
    <xf numFmtId="3" fontId="4" fillId="0" borderId="4" xfId="0" applyNumberFormat="1" applyFont="1" applyBorder="1"/>
    <xf numFmtId="37" fontId="4" fillId="2" borderId="2" xfId="0" applyNumberFormat="1" applyFont="1" applyFill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10"/>
    </xf>
    <xf numFmtId="0" fontId="8" fillId="0" borderId="0" xfId="0" applyFont="1" applyAlignment="1">
      <alignment horizontal="left" vertical="center" indent="15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topLeftCell="A7" workbookViewId="0">
      <selection activeCell="C29" sqref="C29"/>
    </sheetView>
  </sheetViews>
  <sheetFormatPr defaultRowHeight="15" x14ac:dyDescent="0.25"/>
  <cols>
    <col min="1" max="1" width="23.28515625" customWidth="1"/>
    <col min="2" max="2" width="2.5703125" style="3" customWidth="1"/>
    <col min="3" max="3" width="15.28515625" customWidth="1"/>
    <col min="4" max="4" width="12.5703125" customWidth="1"/>
    <col min="5" max="5" width="9.85546875" bestFit="1" customWidth="1"/>
    <col min="6" max="6" width="10.7109375" customWidth="1"/>
    <col min="7" max="7" width="14.140625" customWidth="1"/>
  </cols>
  <sheetData>
    <row r="2" spans="1:9" ht="15.75" x14ac:dyDescent="0.25">
      <c r="A2" s="46" t="s">
        <v>17</v>
      </c>
      <c r="B2" s="46"/>
      <c r="C2" s="46"/>
      <c r="D2" s="46"/>
      <c r="E2" s="46"/>
      <c r="F2" s="46"/>
      <c r="G2" s="46"/>
    </row>
    <row r="3" spans="1:9" ht="15.75" x14ac:dyDescent="0.25">
      <c r="A3" s="46" t="s">
        <v>19</v>
      </c>
      <c r="B3" s="46"/>
      <c r="C3" s="46"/>
      <c r="D3" s="46"/>
      <c r="E3" s="46"/>
      <c r="F3" s="46"/>
      <c r="G3" s="46"/>
    </row>
    <row r="4" spans="1:9" x14ac:dyDescent="0.25">
      <c r="A4" s="47" t="s">
        <v>20</v>
      </c>
      <c r="B4" s="47"/>
      <c r="C4" s="47"/>
      <c r="D4" s="47"/>
      <c r="E4" s="47"/>
      <c r="F4" s="47"/>
      <c r="G4" s="47"/>
    </row>
    <row r="5" spans="1:9" x14ac:dyDescent="0.25">
      <c r="A5" s="4"/>
      <c r="B5" s="4"/>
      <c r="C5" s="4"/>
      <c r="D5" s="4"/>
      <c r="E5" s="4"/>
      <c r="F5" s="4"/>
      <c r="G5" s="4"/>
    </row>
    <row r="6" spans="1:9" ht="63" x14ac:dyDescent="0.25">
      <c r="A6" s="5"/>
      <c r="B6" s="6"/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1"/>
    </row>
    <row r="7" spans="1:9" ht="15.75" x14ac:dyDescent="0.25">
      <c r="A7" s="8" t="s">
        <v>0</v>
      </c>
      <c r="B7" s="6"/>
      <c r="C7" s="9"/>
      <c r="D7" s="9"/>
      <c r="E7" s="9"/>
      <c r="F7" s="9"/>
      <c r="G7" s="9"/>
      <c r="H7" s="1"/>
    </row>
    <row r="8" spans="1:9" ht="15.75" x14ac:dyDescent="0.25">
      <c r="A8" s="10" t="s">
        <v>15</v>
      </c>
      <c r="B8" s="6" t="s">
        <v>16</v>
      </c>
      <c r="C8" s="11"/>
      <c r="D8" s="11">
        <v>1097069</v>
      </c>
      <c r="E8" s="11">
        <v>1475141</v>
      </c>
      <c r="F8" s="11">
        <v>568323</v>
      </c>
      <c r="G8" s="11"/>
      <c r="H8" s="1"/>
    </row>
    <row r="9" spans="1:9" ht="15.75" x14ac:dyDescent="0.25">
      <c r="A9" s="10" t="s">
        <v>6</v>
      </c>
      <c r="B9" s="6"/>
      <c r="C9" s="11"/>
      <c r="D9" s="11"/>
      <c r="E9" s="11"/>
      <c r="F9" s="11"/>
      <c r="G9" s="11">
        <v>236754</v>
      </c>
      <c r="H9" s="1"/>
    </row>
    <row r="10" spans="1:9" ht="15.75" x14ac:dyDescent="0.25">
      <c r="A10" s="10" t="s">
        <v>7</v>
      </c>
      <c r="B10" s="6"/>
      <c r="C10" s="11">
        <v>243255</v>
      </c>
      <c r="D10" s="11"/>
      <c r="E10" s="11"/>
      <c r="F10" s="11"/>
      <c r="G10" s="11"/>
      <c r="H10" s="1"/>
    </row>
    <row r="11" spans="1:9" ht="15.75" x14ac:dyDescent="0.25">
      <c r="A11" s="10" t="s">
        <v>41</v>
      </c>
      <c r="B11" s="6"/>
      <c r="C11" s="11">
        <v>96871</v>
      </c>
      <c r="D11" s="11"/>
      <c r="E11" s="11"/>
      <c r="F11" s="11"/>
      <c r="G11" s="11"/>
      <c r="H11" s="1"/>
      <c r="I11" s="41" t="s">
        <v>43</v>
      </c>
    </row>
    <row r="12" spans="1:9" ht="15.75" x14ac:dyDescent="0.25">
      <c r="A12" s="12" t="s">
        <v>8</v>
      </c>
      <c r="B12" s="6"/>
      <c r="C12" s="13">
        <f>SUM(C8:C11)</f>
        <v>340126</v>
      </c>
      <c r="D12" s="13">
        <f t="shared" ref="D12:G12" si="0">SUM(D8:D11)</f>
        <v>1097069</v>
      </c>
      <c r="E12" s="13">
        <f t="shared" si="0"/>
        <v>1475141</v>
      </c>
      <c r="F12" s="13">
        <f t="shared" si="0"/>
        <v>568323</v>
      </c>
      <c r="G12" s="13">
        <f t="shared" si="0"/>
        <v>236754</v>
      </c>
      <c r="H12" s="1"/>
      <c r="I12" s="42" t="s">
        <v>44</v>
      </c>
    </row>
    <row r="13" spans="1:9" ht="15.75" x14ac:dyDescent="0.25">
      <c r="A13" s="10"/>
      <c r="B13" s="6"/>
      <c r="C13" s="14"/>
      <c r="D13" s="14"/>
      <c r="E13" s="14"/>
      <c r="F13" s="14"/>
      <c r="G13" s="14"/>
      <c r="H13" s="1"/>
      <c r="I13" s="42" t="s">
        <v>45</v>
      </c>
    </row>
    <row r="14" spans="1:9" ht="15.75" x14ac:dyDescent="0.25">
      <c r="A14" s="8" t="s">
        <v>39</v>
      </c>
      <c r="B14" s="6"/>
      <c r="C14" s="11"/>
      <c r="D14" s="11"/>
      <c r="E14" s="11"/>
      <c r="F14" s="11"/>
      <c r="G14" s="11"/>
      <c r="H14" s="1"/>
      <c r="I14" s="42" t="s">
        <v>46</v>
      </c>
    </row>
    <row r="15" spans="1:9" ht="15.75" x14ac:dyDescent="0.25">
      <c r="A15" s="10" t="s">
        <v>9</v>
      </c>
      <c r="B15" s="6"/>
      <c r="C15" s="11">
        <v>121241</v>
      </c>
      <c r="D15" s="11">
        <v>382637</v>
      </c>
      <c r="E15" s="11">
        <v>462037</v>
      </c>
      <c r="F15" s="11">
        <v>76864</v>
      </c>
      <c r="G15" s="11">
        <v>121180</v>
      </c>
      <c r="H15" s="1"/>
      <c r="I15" s="42" t="s">
        <v>47</v>
      </c>
    </row>
    <row r="16" spans="1:9" ht="15.75" x14ac:dyDescent="0.25">
      <c r="A16" s="10" t="s">
        <v>10</v>
      </c>
      <c r="B16" s="6"/>
      <c r="C16" s="11">
        <v>617</v>
      </c>
      <c r="D16" s="11">
        <v>131572</v>
      </c>
      <c r="E16" s="11">
        <v>155154</v>
      </c>
      <c r="F16" s="11">
        <v>29300</v>
      </c>
      <c r="G16" s="11">
        <v>20811</v>
      </c>
      <c r="H16" s="1"/>
      <c r="I16" s="42" t="s">
        <v>48</v>
      </c>
    </row>
    <row r="17" spans="1:9" ht="15.75" x14ac:dyDescent="0.25">
      <c r="A17" s="10" t="s">
        <v>11</v>
      </c>
      <c r="B17" s="6"/>
      <c r="C17" s="11">
        <v>76977</v>
      </c>
      <c r="D17" s="11">
        <v>75111</v>
      </c>
      <c r="E17" s="11">
        <v>80887</v>
      </c>
      <c r="F17" s="11">
        <v>25509</v>
      </c>
      <c r="G17" s="11">
        <v>80407</v>
      </c>
      <c r="H17" s="1"/>
      <c r="I17" s="42" t="s">
        <v>49</v>
      </c>
    </row>
    <row r="18" spans="1:9" ht="15.75" x14ac:dyDescent="0.25">
      <c r="A18" s="10" t="s">
        <v>12</v>
      </c>
      <c r="B18" s="6"/>
      <c r="C18" s="11">
        <v>211</v>
      </c>
      <c r="D18" s="11">
        <v>31626</v>
      </c>
      <c r="E18" s="11">
        <v>56141</v>
      </c>
      <c r="F18" s="11">
        <v>11563</v>
      </c>
      <c r="G18" s="11">
        <v>4759</v>
      </c>
      <c r="H18" s="1"/>
      <c r="I18" s="43" t="s">
        <v>50</v>
      </c>
    </row>
    <row r="19" spans="1:9" ht="15.75" x14ac:dyDescent="0.25">
      <c r="A19" s="10" t="s">
        <v>13</v>
      </c>
      <c r="B19" s="6"/>
      <c r="C19" s="11" t="s">
        <v>21</v>
      </c>
      <c r="D19" s="11">
        <v>69123</v>
      </c>
      <c r="E19" s="11">
        <v>195922</v>
      </c>
      <c r="F19" s="11">
        <v>395647</v>
      </c>
      <c r="G19" s="11"/>
      <c r="H19" s="1"/>
      <c r="I19" s="44" t="s">
        <v>51</v>
      </c>
    </row>
    <row r="20" spans="1:9" ht="15.75" x14ac:dyDescent="0.25">
      <c r="A20" s="10" t="s">
        <v>14</v>
      </c>
      <c r="B20" s="6"/>
      <c r="C20" s="15" t="s">
        <v>21</v>
      </c>
      <c r="D20" s="15">
        <v>407000</v>
      </c>
      <c r="E20" s="15">
        <v>525000</v>
      </c>
      <c r="F20" s="15">
        <v>29440</v>
      </c>
      <c r="G20" s="15"/>
      <c r="H20" s="1"/>
      <c r="I20" s="41"/>
    </row>
    <row r="21" spans="1:9" ht="15.75" x14ac:dyDescent="0.25">
      <c r="A21" s="12" t="s">
        <v>40</v>
      </c>
      <c r="B21" s="16"/>
      <c r="C21" s="17">
        <f>SUM(C15:C20)</f>
        <v>199046</v>
      </c>
      <c r="D21" s="17">
        <f t="shared" ref="D21:G21" si="1">SUM(D15:D20)</f>
        <v>1097069</v>
      </c>
      <c r="E21" s="17">
        <f t="shared" si="1"/>
        <v>1475141</v>
      </c>
      <c r="F21" s="17">
        <f t="shared" si="1"/>
        <v>568323</v>
      </c>
      <c r="G21" s="17">
        <f t="shared" si="1"/>
        <v>227157</v>
      </c>
      <c r="H21" s="1"/>
      <c r="I21" s="43" t="s">
        <v>52</v>
      </c>
    </row>
    <row r="22" spans="1:9" ht="15.75" x14ac:dyDescent="0.25">
      <c r="A22" s="10"/>
      <c r="B22" s="6"/>
      <c r="C22" s="11"/>
      <c r="D22" s="11"/>
      <c r="E22" s="11"/>
      <c r="F22" s="11"/>
      <c r="G22" s="11"/>
      <c r="H22" s="1"/>
      <c r="I22" s="44" t="s">
        <v>53</v>
      </c>
    </row>
    <row r="23" spans="1:9" ht="31.5" x14ac:dyDescent="0.25">
      <c r="A23" s="12" t="s">
        <v>18</v>
      </c>
      <c r="B23" s="6"/>
      <c r="C23" s="40">
        <v>9597</v>
      </c>
      <c r="D23" s="18"/>
      <c r="E23" s="18"/>
      <c r="F23" s="18"/>
      <c r="G23" s="33">
        <v>-9795</v>
      </c>
      <c r="H23" s="1"/>
      <c r="I23" s="44" t="s">
        <v>54</v>
      </c>
    </row>
    <row r="24" spans="1:9" ht="31.5" x14ac:dyDescent="0.25">
      <c r="A24" s="12" t="s">
        <v>38</v>
      </c>
      <c r="B24" s="6"/>
      <c r="C24" s="36">
        <f>+C12-C21+C23</f>
        <v>150677</v>
      </c>
      <c r="D24" s="18">
        <f>+D12-D21</f>
        <v>0</v>
      </c>
      <c r="E24" s="18">
        <f>+E12-E21</f>
        <v>0</v>
      </c>
      <c r="F24" s="18">
        <f>+F12-F21</f>
        <v>0</v>
      </c>
      <c r="G24" s="18">
        <v>0</v>
      </c>
      <c r="H24" s="1"/>
    </row>
    <row r="25" spans="1:9" ht="15.75" x14ac:dyDescent="0.25">
      <c r="A25" s="10"/>
      <c r="B25" s="6"/>
      <c r="C25" s="37"/>
      <c r="D25" s="11"/>
      <c r="E25" s="11"/>
      <c r="F25" s="11"/>
      <c r="G25" s="11"/>
      <c r="H25" s="45"/>
    </row>
    <row r="27" spans="1:9" ht="15.75" x14ac:dyDescent="0.25">
      <c r="A27" s="10"/>
      <c r="B27" s="6"/>
      <c r="C27" s="11"/>
      <c r="D27" s="11"/>
      <c r="E27" s="11"/>
      <c r="F27" s="11"/>
      <c r="G27" s="11"/>
    </row>
    <row r="28" spans="1:9" ht="31.5" x14ac:dyDescent="0.25">
      <c r="A28" s="22" t="s">
        <v>55</v>
      </c>
      <c r="B28" s="6"/>
      <c r="C28" s="15">
        <v>1897395595</v>
      </c>
      <c r="D28" s="15">
        <v>0</v>
      </c>
      <c r="E28" s="15">
        <v>0</v>
      </c>
      <c r="F28" s="15">
        <v>0</v>
      </c>
      <c r="G28" s="15"/>
    </row>
    <row r="29" spans="1:9" ht="32.25" thickBot="1" x14ac:dyDescent="0.3">
      <c r="A29" s="22" t="s">
        <v>56</v>
      </c>
      <c r="B29" s="6" t="s">
        <v>16</v>
      </c>
      <c r="C29" s="38">
        <f>+C28+C24</f>
        <v>1897546272</v>
      </c>
      <c r="D29" s="38">
        <f t="shared" ref="D29:F29" si="2">+D28+D24</f>
        <v>0</v>
      </c>
      <c r="E29" s="38">
        <f t="shared" si="2"/>
        <v>0</v>
      </c>
      <c r="F29" s="38">
        <f t="shared" si="2"/>
        <v>0</v>
      </c>
      <c r="G29" s="38"/>
    </row>
    <row r="30" spans="1:9" ht="15.75" thickTop="1" x14ac:dyDescent="0.25">
      <c r="A30" s="2"/>
    </row>
  </sheetData>
  <mergeCells count="3"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E8" sqref="E8"/>
    </sheetView>
  </sheetViews>
  <sheetFormatPr defaultRowHeight="15" x14ac:dyDescent="0.25"/>
  <cols>
    <col min="1" max="1" width="31.42578125" customWidth="1"/>
    <col min="2" max="2" width="2.42578125" customWidth="1"/>
    <col min="3" max="3" width="13.85546875" bestFit="1" customWidth="1"/>
    <col min="5" max="5" width="13.85546875" bestFit="1" customWidth="1"/>
  </cols>
  <sheetData>
    <row r="1" spans="1:8" ht="15.75" x14ac:dyDescent="0.25">
      <c r="A1" s="46" t="s">
        <v>17</v>
      </c>
      <c r="B1" s="46"/>
      <c r="C1" s="46"/>
      <c r="D1" s="46"/>
      <c r="E1" s="46"/>
      <c r="F1" s="46"/>
      <c r="G1" s="46"/>
    </row>
    <row r="2" spans="1:8" ht="15.75" x14ac:dyDescent="0.25">
      <c r="A2" s="46" t="s">
        <v>37</v>
      </c>
      <c r="B2" s="46"/>
      <c r="C2" s="46"/>
      <c r="D2" s="46"/>
      <c r="E2" s="46"/>
      <c r="F2" s="46"/>
      <c r="G2" s="46"/>
    </row>
    <row r="3" spans="1:8" x14ac:dyDescent="0.25">
      <c r="A3" s="47" t="s">
        <v>36</v>
      </c>
      <c r="B3" s="47"/>
      <c r="C3" s="47"/>
      <c r="D3" s="47"/>
      <c r="E3" s="47"/>
      <c r="F3" s="47"/>
      <c r="G3" s="47"/>
    </row>
    <row r="4" spans="1:8" x14ac:dyDescent="0.25">
      <c r="A4" s="4"/>
      <c r="B4" s="4"/>
      <c r="C4" s="4"/>
      <c r="D4" s="4"/>
      <c r="E4" s="4"/>
      <c r="F4" s="4"/>
      <c r="G4" s="4"/>
    </row>
    <row r="5" spans="1:8" ht="15.75" x14ac:dyDescent="0.25">
      <c r="A5" s="8" t="s">
        <v>22</v>
      </c>
      <c r="B5" s="6"/>
      <c r="C5" s="9"/>
      <c r="D5" s="9"/>
      <c r="E5" s="9"/>
      <c r="F5" s="9"/>
      <c r="G5" s="9"/>
    </row>
    <row r="6" spans="1:8" ht="15.75" x14ac:dyDescent="0.25">
      <c r="A6" s="10" t="s">
        <v>26</v>
      </c>
      <c r="B6" s="6" t="s">
        <v>16</v>
      </c>
      <c r="C6" s="11">
        <v>5757236</v>
      </c>
      <c r="D6" s="11"/>
      <c r="E6" s="11"/>
      <c r="F6" s="11"/>
      <c r="G6" s="11"/>
    </row>
    <row r="7" spans="1:8" ht="16.899999999999999" customHeight="1" x14ac:dyDescent="0.25">
      <c r="A7" s="10" t="s">
        <v>28</v>
      </c>
      <c r="B7" s="6"/>
      <c r="C7" s="11">
        <v>901384</v>
      </c>
      <c r="D7" s="11"/>
      <c r="E7" s="11"/>
      <c r="F7" s="11"/>
      <c r="G7" s="11"/>
    </row>
    <row r="8" spans="1:8" ht="16.899999999999999" customHeight="1" x14ac:dyDescent="0.25">
      <c r="A8" s="10" t="s">
        <v>27</v>
      </c>
      <c r="B8" s="6"/>
      <c r="C8" s="11">
        <v>2432879211</v>
      </c>
      <c r="D8" s="11"/>
      <c r="E8" s="11"/>
      <c r="F8" s="11"/>
      <c r="G8" s="11"/>
    </row>
    <row r="9" spans="1:8" ht="15.75" x14ac:dyDescent="0.25">
      <c r="A9" s="10" t="s">
        <v>29</v>
      </c>
      <c r="B9" s="6"/>
      <c r="C9" s="11">
        <v>156789341</v>
      </c>
      <c r="D9" s="19"/>
      <c r="E9" s="19"/>
      <c r="F9" s="19"/>
      <c r="G9" s="19"/>
      <c r="H9" s="20"/>
    </row>
    <row r="10" spans="1:8" ht="16.5" thickBot="1" x14ac:dyDescent="0.3">
      <c r="A10" s="12" t="s">
        <v>23</v>
      </c>
      <c r="B10" s="6"/>
      <c r="C10" s="39">
        <f>SUM(C6:C9)</f>
        <v>2596327172</v>
      </c>
      <c r="D10" s="21"/>
      <c r="E10" s="21"/>
      <c r="F10" s="21"/>
      <c r="G10" s="21"/>
      <c r="H10" s="20"/>
    </row>
    <row r="11" spans="1:8" ht="16.5" thickTop="1" x14ac:dyDescent="0.25">
      <c r="A11" s="10"/>
      <c r="B11" s="6"/>
      <c r="C11" s="19"/>
      <c r="D11" s="19"/>
      <c r="E11" s="19"/>
      <c r="F11" s="19"/>
      <c r="G11" s="19"/>
      <c r="H11" s="20"/>
    </row>
    <row r="12" spans="1:8" ht="15.75" x14ac:dyDescent="0.25">
      <c r="A12" s="8" t="s">
        <v>24</v>
      </c>
      <c r="B12" s="6"/>
      <c r="C12" s="11"/>
      <c r="D12" s="19"/>
      <c r="E12" s="19"/>
      <c r="F12" s="19"/>
      <c r="G12" s="19"/>
      <c r="H12" s="20"/>
    </row>
    <row r="13" spans="1:8" ht="15.75" x14ac:dyDescent="0.25">
      <c r="A13" s="10" t="s">
        <v>30</v>
      </c>
      <c r="B13" s="6"/>
      <c r="C13" s="11">
        <v>796342</v>
      </c>
      <c r="D13" s="19"/>
      <c r="E13" s="19"/>
      <c r="F13" s="19"/>
      <c r="G13" s="19"/>
      <c r="H13" s="20"/>
    </row>
    <row r="14" spans="1:8" ht="16.149999999999999" customHeight="1" x14ac:dyDescent="0.25">
      <c r="A14" s="10" t="s">
        <v>31</v>
      </c>
      <c r="B14" s="6"/>
      <c r="C14" s="11">
        <v>397651</v>
      </c>
      <c r="D14" s="19"/>
      <c r="E14" s="19"/>
      <c r="F14" s="19"/>
      <c r="G14" s="19"/>
      <c r="H14" s="20"/>
    </row>
    <row r="15" spans="1:8" ht="15.75" x14ac:dyDescent="0.25">
      <c r="A15" s="10" t="s">
        <v>32</v>
      </c>
      <c r="B15" s="6"/>
      <c r="C15" s="11">
        <v>157923</v>
      </c>
      <c r="D15" s="19"/>
      <c r="E15" s="19"/>
      <c r="F15" s="19"/>
      <c r="G15" s="19"/>
      <c r="H15" s="20"/>
    </row>
    <row r="16" spans="1:8" ht="15.75" x14ac:dyDescent="0.25">
      <c r="A16" s="10" t="s">
        <v>33</v>
      </c>
      <c r="B16" s="6"/>
      <c r="C16" s="11">
        <v>59008</v>
      </c>
      <c r="D16" s="19"/>
      <c r="E16" s="19"/>
      <c r="F16" s="19"/>
      <c r="G16" s="19"/>
      <c r="H16" s="20"/>
    </row>
    <row r="17" spans="1:8" ht="16.5" thickBot="1" x14ac:dyDescent="0.3">
      <c r="A17" s="12" t="s">
        <v>25</v>
      </c>
      <c r="B17" s="16"/>
      <c r="C17" s="39">
        <f>SUM(C13:C16)</f>
        <v>1410924</v>
      </c>
      <c r="D17" s="21"/>
      <c r="E17" s="21"/>
      <c r="F17" s="21"/>
      <c r="G17" s="21"/>
      <c r="H17" s="20"/>
    </row>
    <row r="18" spans="1:8" ht="16.5" thickTop="1" x14ac:dyDescent="0.25">
      <c r="A18" s="10"/>
      <c r="B18" s="6"/>
      <c r="C18" s="11"/>
      <c r="D18" s="19"/>
      <c r="E18" s="19"/>
      <c r="F18" s="19"/>
      <c r="G18" s="19"/>
      <c r="H18" s="20"/>
    </row>
    <row r="19" spans="1:8" ht="15.75" x14ac:dyDescent="0.25">
      <c r="A19" s="10"/>
      <c r="B19" s="6"/>
      <c r="C19" s="11"/>
      <c r="D19" s="11"/>
      <c r="E19" s="11"/>
      <c r="F19" s="11"/>
      <c r="G19" s="11"/>
    </row>
    <row r="20" spans="1:8" ht="31.5" x14ac:dyDescent="0.25">
      <c r="A20" s="12" t="s">
        <v>34</v>
      </c>
      <c r="B20" s="6"/>
      <c r="C20" s="21">
        <v>1897332541</v>
      </c>
      <c r="D20" s="21"/>
      <c r="E20" s="21"/>
      <c r="F20" s="21"/>
      <c r="G20" s="21"/>
      <c r="H20" s="20"/>
    </row>
    <row r="21" spans="1:8" ht="15.75" x14ac:dyDescent="0.25">
      <c r="A21" s="12" t="s">
        <v>38</v>
      </c>
      <c r="C21" s="36">
        <v>150677</v>
      </c>
      <c r="D21" s="21"/>
      <c r="E21" s="21"/>
      <c r="F21" s="21"/>
      <c r="G21" s="21"/>
      <c r="H21" s="20"/>
    </row>
    <row r="22" spans="1:8" ht="16.5" thickBot="1" x14ac:dyDescent="0.3">
      <c r="A22" s="12" t="s">
        <v>35</v>
      </c>
      <c r="B22" s="6" t="s">
        <v>16</v>
      </c>
      <c r="C22" s="39">
        <f>SUM(C20:C21)</f>
        <v>1897483218</v>
      </c>
    </row>
    <row r="23" spans="1:8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A2" sqref="A2:G2"/>
    </sheetView>
  </sheetViews>
  <sheetFormatPr defaultRowHeight="15" x14ac:dyDescent="0.25"/>
  <cols>
    <col min="1" max="1" width="24.85546875" customWidth="1"/>
    <col min="2" max="2" width="2.85546875" customWidth="1"/>
    <col min="3" max="3" width="13.28515625" customWidth="1"/>
  </cols>
  <sheetData>
    <row r="1" spans="1:7" ht="15.75" x14ac:dyDescent="0.25">
      <c r="A1" s="46" t="s">
        <v>17</v>
      </c>
      <c r="B1" s="46"/>
      <c r="C1" s="46"/>
      <c r="D1" s="46"/>
      <c r="E1" s="46"/>
      <c r="F1" s="46"/>
      <c r="G1" s="46"/>
    </row>
    <row r="2" spans="1:7" ht="15.75" x14ac:dyDescent="0.25">
      <c r="A2" s="46" t="s">
        <v>42</v>
      </c>
      <c r="B2" s="46"/>
      <c r="C2" s="46"/>
      <c r="D2" s="46"/>
      <c r="E2" s="46"/>
      <c r="F2" s="46"/>
      <c r="G2" s="46"/>
    </row>
    <row r="3" spans="1:7" x14ac:dyDescent="0.25">
      <c r="A3" s="47" t="s">
        <v>20</v>
      </c>
      <c r="B3" s="47"/>
      <c r="C3" s="47"/>
      <c r="D3" s="47"/>
      <c r="E3" s="47"/>
      <c r="F3" s="47"/>
      <c r="G3" s="47"/>
    </row>
    <row r="4" spans="1:7" s="20" customFormat="1" ht="31.15" customHeight="1" x14ac:dyDescent="0.25">
      <c r="A4" s="5"/>
      <c r="B4" s="23"/>
      <c r="C4" s="23"/>
      <c r="D4" s="23"/>
      <c r="E4" s="23"/>
      <c r="F4" s="23"/>
      <c r="G4" s="23"/>
    </row>
    <row r="5" spans="1:7" s="20" customFormat="1" ht="15.75" x14ac:dyDescent="0.25">
      <c r="A5" s="8" t="s">
        <v>0</v>
      </c>
      <c r="B5" s="24"/>
      <c r="C5" s="25"/>
      <c r="D5" s="25"/>
      <c r="E5" s="25"/>
      <c r="F5" s="25"/>
      <c r="G5" s="25"/>
    </row>
    <row r="6" spans="1:7" s="20" customFormat="1" ht="15.75" x14ac:dyDescent="0.25">
      <c r="A6" s="10" t="s">
        <v>15</v>
      </c>
      <c r="B6" s="24" t="s">
        <v>16</v>
      </c>
      <c r="C6" s="28">
        <v>3140533</v>
      </c>
      <c r="D6" s="19"/>
      <c r="E6" s="19"/>
      <c r="F6" s="19"/>
      <c r="G6" s="19"/>
    </row>
    <row r="7" spans="1:7" s="20" customFormat="1" ht="15.75" x14ac:dyDescent="0.25">
      <c r="A7" s="10" t="s">
        <v>6</v>
      </c>
      <c r="B7" s="24"/>
      <c r="C7" s="28">
        <v>236754</v>
      </c>
      <c r="D7" s="19"/>
      <c r="E7" s="19"/>
      <c r="F7" s="19"/>
      <c r="G7" s="19"/>
    </row>
    <row r="8" spans="1:7" s="20" customFormat="1" ht="16.899999999999999" customHeight="1" x14ac:dyDescent="0.25">
      <c r="A8" s="10" t="s">
        <v>7</v>
      </c>
      <c r="B8" s="24"/>
      <c r="C8" s="28">
        <v>243255</v>
      </c>
      <c r="D8" s="19"/>
      <c r="E8" s="19"/>
      <c r="F8" s="19"/>
      <c r="G8" s="19"/>
    </row>
    <row r="9" spans="1:7" s="20" customFormat="1" ht="15.75" x14ac:dyDescent="0.25">
      <c r="A9" s="10" t="s">
        <v>41</v>
      </c>
      <c r="B9" s="24"/>
      <c r="C9" s="30">
        <v>96871</v>
      </c>
      <c r="D9" s="19"/>
      <c r="E9" s="19"/>
      <c r="F9" s="19"/>
      <c r="G9" s="19"/>
    </row>
    <row r="10" spans="1:7" s="20" customFormat="1" ht="15.75" x14ac:dyDescent="0.25">
      <c r="A10" s="12" t="s">
        <v>8</v>
      </c>
      <c r="B10" s="24"/>
      <c r="C10" s="33">
        <f>SUM(C6:C9)</f>
        <v>3717413</v>
      </c>
      <c r="D10" s="21"/>
      <c r="E10" s="21"/>
      <c r="F10" s="21"/>
      <c r="G10" s="21"/>
    </row>
    <row r="11" spans="1:7" s="20" customFormat="1" ht="15.75" x14ac:dyDescent="0.25">
      <c r="A11" s="10"/>
      <c r="B11" s="24"/>
      <c r="C11" s="5"/>
      <c r="D11" s="19"/>
      <c r="E11" s="19"/>
      <c r="F11" s="19"/>
      <c r="G11" s="19"/>
    </row>
    <row r="12" spans="1:7" s="20" customFormat="1" ht="15.75" x14ac:dyDescent="0.25">
      <c r="A12" s="8" t="s">
        <v>39</v>
      </c>
      <c r="B12" s="24"/>
      <c r="C12" s="5"/>
      <c r="D12" s="19"/>
      <c r="E12" s="19"/>
      <c r="F12" s="19"/>
      <c r="G12" s="19"/>
    </row>
    <row r="13" spans="1:7" s="20" customFormat="1" ht="15.75" x14ac:dyDescent="0.25">
      <c r="A13" s="10" t="s">
        <v>9</v>
      </c>
      <c r="B13" s="24"/>
      <c r="C13" s="28">
        <v>1163959</v>
      </c>
      <c r="D13" s="19"/>
      <c r="E13" s="19"/>
      <c r="F13" s="19"/>
      <c r="G13" s="19"/>
    </row>
    <row r="14" spans="1:7" s="20" customFormat="1" ht="16.149999999999999" customHeight="1" x14ac:dyDescent="0.25">
      <c r="A14" s="10" t="s">
        <v>10</v>
      </c>
      <c r="B14" s="24"/>
      <c r="C14" s="28">
        <v>337454</v>
      </c>
      <c r="D14" s="19"/>
      <c r="E14" s="19"/>
      <c r="F14" s="19"/>
      <c r="G14" s="19"/>
    </row>
    <row r="15" spans="1:7" s="20" customFormat="1" ht="15.75" x14ac:dyDescent="0.25">
      <c r="A15" s="10" t="s">
        <v>11</v>
      </c>
      <c r="B15" s="24"/>
      <c r="C15" s="28">
        <v>338891</v>
      </c>
      <c r="D15" s="19"/>
      <c r="E15" s="19"/>
      <c r="F15" s="19"/>
      <c r="G15" s="19"/>
    </row>
    <row r="16" spans="1:7" s="20" customFormat="1" ht="15.75" x14ac:dyDescent="0.25">
      <c r="A16" s="10" t="s">
        <v>12</v>
      </c>
      <c r="B16" s="24"/>
      <c r="C16" s="28">
        <v>104300</v>
      </c>
      <c r="D16" s="19"/>
      <c r="E16" s="19"/>
      <c r="F16" s="19"/>
      <c r="G16" s="19"/>
    </row>
    <row r="17" spans="1:7" s="20" customFormat="1" ht="15.75" x14ac:dyDescent="0.25">
      <c r="A17" s="10" t="s">
        <v>13</v>
      </c>
      <c r="B17" s="27"/>
      <c r="C17" s="28">
        <v>660692</v>
      </c>
      <c r="D17" s="21"/>
      <c r="E17" s="21"/>
      <c r="F17" s="21"/>
      <c r="G17" s="21"/>
    </row>
    <row r="18" spans="1:7" s="20" customFormat="1" ht="15.75" x14ac:dyDescent="0.25">
      <c r="A18" s="10" t="s">
        <v>14</v>
      </c>
      <c r="B18" s="24"/>
      <c r="C18" s="30">
        <v>961440</v>
      </c>
      <c r="D18" s="19"/>
      <c r="E18" s="19"/>
      <c r="F18" s="19"/>
      <c r="G18" s="19"/>
    </row>
    <row r="19" spans="1:7" s="20" customFormat="1" ht="15.75" x14ac:dyDescent="0.25">
      <c r="A19" s="26" t="s">
        <v>40</v>
      </c>
      <c r="B19" s="24"/>
      <c r="C19" s="34">
        <f>SUM(C13:C18)</f>
        <v>3566736</v>
      </c>
      <c r="D19" s="19"/>
      <c r="E19" s="19"/>
      <c r="F19" s="19"/>
      <c r="G19" s="19"/>
    </row>
    <row r="20" spans="1:7" s="20" customFormat="1" ht="15.75" x14ac:dyDescent="0.25">
      <c r="A20" s="10"/>
      <c r="B20" s="24"/>
      <c r="C20" s="31"/>
      <c r="D20" s="21"/>
      <c r="E20" s="21"/>
      <c r="F20" s="21"/>
      <c r="G20" s="21"/>
    </row>
    <row r="21" spans="1:7" s="20" customFormat="1" ht="16.5" thickBot="1" x14ac:dyDescent="0.3">
      <c r="A21" s="12" t="s">
        <v>38</v>
      </c>
      <c r="B21" s="24" t="s">
        <v>16</v>
      </c>
      <c r="C21" s="35">
        <f>+C10-C19</f>
        <v>150677</v>
      </c>
      <c r="D21" s="21"/>
      <c r="E21" s="21"/>
      <c r="F21" s="21"/>
      <c r="G21" s="21"/>
    </row>
    <row r="22" spans="1:7" s="20" customFormat="1" ht="16.5" thickTop="1" x14ac:dyDescent="0.25">
      <c r="A22" s="10"/>
      <c r="B22" s="24"/>
      <c r="C22" s="32"/>
      <c r="D22" s="29"/>
    </row>
    <row r="23" spans="1:7" s="20" customFormat="1" ht="15.75" x14ac:dyDescent="0.25">
      <c r="A23" s="12"/>
      <c r="B23" s="29"/>
      <c r="C23" s="29"/>
      <c r="D23" s="29"/>
    </row>
    <row r="24" spans="1:7" s="20" customFormat="1" ht="15.75" x14ac:dyDescent="0.25">
      <c r="A24" s="10"/>
      <c r="B24" s="29"/>
      <c r="C24" s="29"/>
      <c r="D24" s="29"/>
    </row>
    <row r="25" spans="1:7" s="20" customFormat="1" ht="15.75" x14ac:dyDescent="0.25">
      <c r="A25" s="12"/>
      <c r="B25" s="29"/>
      <c r="C25" s="29"/>
      <c r="D25" s="29"/>
    </row>
    <row r="26" spans="1:7" s="20" customFormat="1" ht="15.75" x14ac:dyDescent="0.25">
      <c r="A26" s="12"/>
      <c r="B26" s="29"/>
      <c r="C26" s="29"/>
      <c r="D26" s="29"/>
    </row>
    <row r="27" spans="1:7" s="20" customFormat="1" x14ac:dyDescent="0.25"/>
    <row r="28" spans="1:7" s="20" customFormat="1" x14ac:dyDescent="0.25"/>
    <row r="29" spans="1:7" s="20" customFormat="1" x14ac:dyDescent="0.25"/>
    <row r="30" spans="1:7" s="20" customFormat="1" x14ac:dyDescent="0.25"/>
    <row r="31" spans="1:7" s="20" customFormat="1" x14ac:dyDescent="0.25"/>
    <row r="32" spans="1:7" s="20" customFormat="1" x14ac:dyDescent="0.25"/>
    <row r="33" s="20" customFormat="1" x14ac:dyDescent="0.25"/>
  </sheetData>
  <mergeCells count="3">
    <mergeCell ref="A1:G1"/>
    <mergeCell ref="A2:G2"/>
    <mergeCell ref="A3:G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Folders xmlns="51c6138a-915b-432a-9b7e-22fc15a575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E5732AA554B49B818913D7F369A72" ma:contentTypeVersion="13" ma:contentTypeDescription="Create a new document." ma:contentTypeScope="" ma:versionID="3b18cf5077bce9ba076862d7db868801">
  <xsd:schema xmlns:xsd="http://www.w3.org/2001/XMLSchema" xmlns:xs="http://www.w3.org/2001/XMLSchema" xmlns:p="http://schemas.microsoft.com/office/2006/metadata/properties" xmlns:ns2="51c6138a-915b-432a-9b7e-22fc15a575a8" xmlns:ns3="09171f4f-0a1a-4e39-836e-b03d4f6e5334" targetNamespace="http://schemas.microsoft.com/office/2006/metadata/properties" ma:root="true" ma:fieldsID="fa3c7ec2883f57164ef5f04e3f76ceb8" ns2:_="" ns3:_="">
    <xsd:import namespace="51c6138a-915b-432a-9b7e-22fc15a575a8"/>
    <xsd:import namespace="09171f4f-0a1a-4e39-836e-b03d4f6e5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SubFolder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6138a-915b-432a-9b7e-22fc15a57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ubFolders" ma:index="18" nillable="true" ma:displayName="SubFolders" ma:internalName="SubFolders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71f4f-0a1a-4e39-836e-b03d4f6e5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2F317-DDAD-4A89-B6C7-8E0B28C3A462}">
  <ds:schemaRefs>
    <ds:schemaRef ds:uri="51c6138a-915b-432a-9b7e-22fc15a575a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9171f4f-0a1a-4e39-836e-b03d4f6e53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2E632D-5827-4FF0-8C08-B6D68ABDBD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95080-21BD-4573-A8B4-CAB541343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c6138a-915b-432a-9b7e-22fc15a575a8"/>
    <ds:schemaRef ds:uri="09171f4f-0a1a-4e39-836e-b03d4f6e5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Stmt of FunExp</vt:lpstr>
      <vt:lpstr>Stat of FinPos</vt:lpstr>
      <vt:lpstr>Stmt of FinAct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Fulwyler, Tamara (DOH)</dc:creator>
  <cp:lastModifiedBy>Mirchandani, Karishma</cp:lastModifiedBy>
  <cp:lastPrinted>2019-10-28T15:10:17Z</cp:lastPrinted>
  <dcterms:created xsi:type="dcterms:W3CDTF">2019-10-23T18:37:24Z</dcterms:created>
  <dcterms:modified xsi:type="dcterms:W3CDTF">2021-10-12T15:20:54Z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0x0101007AAE5732AA554B49B818913D7F369A72</vt:lpwstr>
  </property>
</Properties>
</file>